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ikeshita.HI\Desktop\"/>
    </mc:Choice>
  </mc:AlternateContent>
  <bookViews>
    <workbookView xWindow="-120" yWindow="-120" windowWidth="29040" windowHeight="15840"/>
  </bookViews>
  <sheets>
    <sheet name="スクラブ申込書" sheetId="6" r:id="rId1"/>
    <sheet name="発注用" sheetId="7" state="hidden" r:id="rId2"/>
    <sheet name="作業用" sheetId="9" state="hidden" r:id="rId3"/>
  </sheets>
  <definedNames>
    <definedName name="MZ_0018">#REF!</definedName>
    <definedName name="MZ_0019">#REF!</definedName>
    <definedName name="MZ_0092">#REF!</definedName>
    <definedName name="MZ_0093">#REF!</definedName>
    <definedName name="_xlnm.Print_Area" localSheetId="0">スクラブ申込書!$B$1:$K$56</definedName>
    <definedName name="スクラブ">作業用!$A$3:$C$3</definedName>
    <definedName name="スクラブMZ0018">作業用!$A$4:$A$12</definedName>
    <definedName name="スクラブMZ0018A">作業用!$B$4:$B$11</definedName>
    <definedName name="スクラブMZ0092">作業用!$C$4:$C$14</definedName>
    <definedName name="スクラブパンツ">作業用!$D$3:$F$3</definedName>
    <definedName name="スクラブパンツMZ0019">作業用!$D$4:$D$11</definedName>
    <definedName name="スクラブパンツMZ0019A">作業用!$E$4:$E$11</definedName>
    <definedName name="スクラブパンツMZ0093">作業用!$F$4:$F$13</definedName>
    <definedName name="刺繍タイプ">作業用!$A$16:$F$19</definedName>
    <definedName name="商品名">#REF!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1" i="7" l="1"/>
  <c r="K10" i="7"/>
  <c r="K9" i="7"/>
  <c r="K8" i="7"/>
  <c r="K7" i="7"/>
  <c r="K6" i="7"/>
  <c r="K5" i="7"/>
  <c r="K4" i="7"/>
  <c r="K3" i="7"/>
  <c r="K2" i="7"/>
  <c r="R2" i="7" l="1"/>
  <c r="D2" i="7" l="1"/>
  <c r="C2" i="7"/>
  <c r="I2" i="7"/>
  <c r="H2" i="7"/>
  <c r="G2" i="7"/>
  <c r="F2" i="7"/>
  <c r="E2" i="7"/>
  <c r="B2" i="7"/>
  <c r="A2" i="7"/>
  <c r="H29" i="6" l="1"/>
  <c r="H30" i="6"/>
  <c r="J30" i="6" s="1"/>
  <c r="M4" i="7" s="1"/>
  <c r="H31" i="6"/>
  <c r="H32" i="6"/>
  <c r="H33" i="6"/>
  <c r="H34" i="6"/>
  <c r="H35" i="6"/>
  <c r="H36" i="6"/>
  <c r="H37" i="6"/>
  <c r="J40" i="6"/>
  <c r="O2" i="7" s="1"/>
  <c r="H28" i="6"/>
  <c r="L2" i="7" s="1"/>
  <c r="J32" i="6" l="1"/>
  <c r="M6" i="7" s="1"/>
  <c r="L6" i="7"/>
  <c r="J34" i="6"/>
  <c r="M8" i="7" s="1"/>
  <c r="L8" i="7"/>
  <c r="J28" i="6"/>
  <c r="M2" i="7" s="1"/>
  <c r="J33" i="6"/>
  <c r="M7" i="7" s="1"/>
  <c r="L7" i="7"/>
  <c r="J37" i="6"/>
  <c r="M11" i="7" s="1"/>
  <c r="L11" i="7"/>
  <c r="J31" i="6"/>
  <c r="M5" i="7" s="1"/>
  <c r="L5" i="7"/>
  <c r="J36" i="6"/>
  <c r="M10" i="7" s="1"/>
  <c r="L10" i="7"/>
  <c r="L4" i="7"/>
  <c r="J35" i="6"/>
  <c r="M9" i="7" s="1"/>
  <c r="L9" i="7"/>
  <c r="J29" i="6"/>
  <c r="M3" i="7" s="1"/>
  <c r="L3" i="7"/>
  <c r="J39" i="6" l="1"/>
  <c r="J41" i="6" l="1"/>
  <c r="P2" i="7" s="1"/>
  <c r="N2" i="7"/>
  <c r="J42" i="6" l="1"/>
  <c r="Q2" i="7" s="1"/>
</calcChain>
</file>

<file path=xl/sharedStrings.xml><?xml version="1.0" encoding="utf-8"?>
<sst xmlns="http://schemas.openxmlformats.org/spreadsheetml/2006/main" count="205" uniqueCount="131">
  <si>
    <t>サイズ</t>
    <phoneticPr fontId="1"/>
  </si>
  <si>
    <t>送料</t>
    <rPh sb="0" eb="2">
      <t>ソウリョウ</t>
    </rPh>
    <phoneticPr fontId="1"/>
  </si>
  <si>
    <t>うち消費税</t>
    <rPh sb="2" eb="5">
      <t>ショウヒゼイ</t>
    </rPh>
    <phoneticPr fontId="1"/>
  </si>
  <si>
    <t>SS</t>
    <phoneticPr fontId="1"/>
  </si>
  <si>
    <t>S</t>
    <phoneticPr fontId="1"/>
  </si>
  <si>
    <t>M</t>
    <phoneticPr fontId="1"/>
  </si>
  <si>
    <t>L</t>
    <phoneticPr fontId="1"/>
  </si>
  <si>
    <t>LL</t>
    <phoneticPr fontId="1"/>
  </si>
  <si>
    <t>刺繍</t>
    <rPh sb="0" eb="2">
      <t>シシュウ</t>
    </rPh>
    <phoneticPr fontId="1"/>
  </si>
  <si>
    <t>◆ご注文情報</t>
    <rPh sb="2" eb="4">
      <t>チュウモン</t>
    </rPh>
    <rPh sb="4" eb="6">
      <t>ジョウホウ</t>
    </rPh>
    <phoneticPr fontId="1"/>
  </si>
  <si>
    <t>数量</t>
    <rPh sb="0" eb="2">
      <t>スウリョウ</t>
    </rPh>
    <phoneticPr fontId="1"/>
  </si>
  <si>
    <t>カラー</t>
    <phoneticPr fontId="1"/>
  </si>
  <si>
    <t>スクラブ</t>
    <phoneticPr fontId="1"/>
  </si>
  <si>
    <t>スクラブパンツ</t>
    <phoneticPr fontId="1"/>
  </si>
  <si>
    <t>刺繍代</t>
    <rPh sb="0" eb="2">
      <t>シシュウ</t>
    </rPh>
    <rPh sb="2" eb="3">
      <t>ダイ</t>
    </rPh>
    <phoneticPr fontId="1"/>
  </si>
  <si>
    <t>フリガナ</t>
    <phoneticPr fontId="1"/>
  </si>
  <si>
    <t>お名前</t>
    <rPh sb="1" eb="3">
      <t>ナマエ</t>
    </rPh>
    <phoneticPr fontId="1"/>
  </si>
  <si>
    <t>電話番号</t>
    <rPh sb="0" eb="2">
      <t>デンワ</t>
    </rPh>
    <rPh sb="2" eb="4">
      <t>バンゴウ</t>
    </rPh>
    <phoneticPr fontId="1"/>
  </si>
  <si>
    <t>卒業年度</t>
    <rPh sb="0" eb="2">
      <t>ソツギョウ</t>
    </rPh>
    <rPh sb="2" eb="4">
      <t>ネンド</t>
    </rPh>
    <phoneticPr fontId="1"/>
  </si>
  <si>
    <t>3）お支払金額をご確認のうえ、webページに添付し送信してください。</t>
    <rPh sb="3" eb="5">
      <t>シハライ</t>
    </rPh>
    <rPh sb="5" eb="7">
      <t>キンガク</t>
    </rPh>
    <rPh sb="9" eb="11">
      <t>カクニン</t>
    </rPh>
    <rPh sb="22" eb="24">
      <t>テンプ</t>
    </rPh>
    <rPh sb="25" eb="27">
      <t>ソウシン</t>
    </rPh>
    <phoneticPr fontId="1"/>
  </si>
  <si>
    <t>E-mail</t>
    <phoneticPr fontId="1"/>
  </si>
  <si>
    <t>兵庫医科大学　緑樹会　オリジナルスクラブ　注文用紙</t>
    <rPh sb="0" eb="2">
      <t>ヒョウゴ</t>
    </rPh>
    <rPh sb="2" eb="4">
      <t>イカ</t>
    </rPh>
    <rPh sb="4" eb="6">
      <t>ダイガク</t>
    </rPh>
    <rPh sb="7" eb="9">
      <t>リョクジュ</t>
    </rPh>
    <rPh sb="9" eb="10">
      <t>カイ</t>
    </rPh>
    <phoneticPr fontId="1"/>
  </si>
  <si>
    <t>年号</t>
    <rPh sb="0" eb="2">
      <t>ネンゴウ</t>
    </rPh>
    <phoneticPr fontId="1"/>
  </si>
  <si>
    <t>昭和</t>
    <rPh sb="0" eb="2">
      <t>ショウワ</t>
    </rPh>
    <phoneticPr fontId="1"/>
  </si>
  <si>
    <t>平成</t>
    <rPh sb="0" eb="2">
      <t>ヘイセイ</t>
    </rPh>
    <phoneticPr fontId="1"/>
  </si>
  <si>
    <t>令和</t>
    <rPh sb="0" eb="2">
      <t>レイワ</t>
    </rPh>
    <phoneticPr fontId="1"/>
  </si>
  <si>
    <t>年卒</t>
    <rPh sb="0" eb="1">
      <t>ネン</t>
    </rPh>
    <rPh sb="1" eb="2">
      <t>ソツ</t>
    </rPh>
    <phoneticPr fontId="1"/>
  </si>
  <si>
    <t>お支払方法</t>
    <rPh sb="1" eb="3">
      <t>シハライ</t>
    </rPh>
    <rPh sb="3" eb="5">
      <t>ホウホウ</t>
    </rPh>
    <phoneticPr fontId="1"/>
  </si>
  <si>
    <t>郵便番号〒</t>
    <rPh sb="0" eb="2">
      <t>ユウビン</t>
    </rPh>
    <rPh sb="2" eb="4">
      <t>バンゴウ</t>
    </rPh>
    <phoneticPr fontId="1"/>
  </si>
  <si>
    <t>▼プルダウンから選択</t>
    <rPh sb="8" eb="10">
      <t>センタク</t>
    </rPh>
    <phoneticPr fontId="1"/>
  </si>
  <si>
    <t>受取方法</t>
    <rPh sb="0" eb="2">
      <t>ウケトリ</t>
    </rPh>
    <rPh sb="2" eb="4">
      <t>ホウホウ</t>
    </rPh>
    <phoneticPr fontId="1"/>
  </si>
  <si>
    <t>〒</t>
    <phoneticPr fontId="11"/>
  </si>
  <si>
    <t>🏠</t>
    <phoneticPr fontId="11"/>
  </si>
  <si>
    <t>支払方法</t>
    <rPh sb="0" eb="2">
      <t>シハライ</t>
    </rPh>
    <rPh sb="2" eb="4">
      <t>ホウホウ</t>
    </rPh>
    <phoneticPr fontId="11"/>
  </si>
  <si>
    <t>ミズノへ発注</t>
    <rPh sb="4" eb="6">
      <t>ハッチュウ</t>
    </rPh>
    <phoneticPr fontId="11"/>
  </si>
  <si>
    <t>納品確認</t>
    <rPh sb="0" eb="2">
      <t>ノウヒン</t>
    </rPh>
    <rPh sb="2" eb="4">
      <t>カクニン</t>
    </rPh>
    <phoneticPr fontId="11"/>
  </si>
  <si>
    <r>
      <t xml:space="preserve">払込票発送
</t>
    </r>
    <r>
      <rPr>
        <sz val="9"/>
        <color theme="1"/>
        <rFont val="Arial"/>
        <family val="3"/>
        <charset val="128"/>
        <scheme val="minor"/>
      </rPr>
      <t>(ｺﾝﾋﾞﾆ払いの場合)</t>
    </r>
    <rPh sb="0" eb="2">
      <t>ハライコミ</t>
    </rPh>
    <rPh sb="2" eb="3">
      <t>ヒョウ</t>
    </rPh>
    <rPh sb="3" eb="5">
      <t>ハッソウ</t>
    </rPh>
    <rPh sb="12" eb="13">
      <t>バラ</t>
    </rPh>
    <rPh sb="15" eb="17">
      <t>バアイ</t>
    </rPh>
    <phoneticPr fontId="11"/>
  </si>
  <si>
    <t>入金確認</t>
    <rPh sb="0" eb="2">
      <t>ニュウキン</t>
    </rPh>
    <rPh sb="2" eb="4">
      <t>カクニン</t>
    </rPh>
    <phoneticPr fontId="11"/>
  </si>
  <si>
    <r>
      <t>入金確認</t>
    </r>
    <r>
      <rPr>
        <sz val="11"/>
        <color theme="1"/>
        <rFont val="Segoe UI Symbol"/>
        <family val="2"/>
      </rPr>
      <t xml:space="preserve">✉
</t>
    </r>
    <r>
      <rPr>
        <sz val="10"/>
        <color theme="1"/>
        <rFont val="Arial"/>
        <family val="3"/>
        <charset val="128"/>
        <scheme val="minor"/>
      </rPr>
      <t>(銀行振込の場合)</t>
    </r>
    <rPh sb="0" eb="2">
      <t>ニュウキン</t>
    </rPh>
    <rPh sb="2" eb="4">
      <t>カクニン</t>
    </rPh>
    <rPh sb="7" eb="9">
      <t>ギンコウ</t>
    </rPh>
    <rPh sb="9" eb="11">
      <t>フリコミ</t>
    </rPh>
    <rPh sb="12" eb="14">
      <t>バアイ</t>
    </rPh>
    <phoneticPr fontId="11"/>
  </si>
  <si>
    <t>メモ</t>
    <phoneticPr fontId="11"/>
  </si>
  <si>
    <t>☎</t>
    <phoneticPr fontId="1"/>
  </si>
  <si>
    <t>注文者氏名</t>
    <rPh sb="0" eb="2">
      <t>チュウモン</t>
    </rPh>
    <rPh sb="2" eb="3">
      <t>シャ</t>
    </rPh>
    <rPh sb="3" eb="5">
      <t>シメイ</t>
    </rPh>
    <phoneticPr fontId="11"/>
  </si>
  <si>
    <t>受取方法</t>
    <rPh sb="0" eb="2">
      <t>ウケトリ</t>
    </rPh>
    <rPh sb="2" eb="4">
      <t>ホウホウ</t>
    </rPh>
    <phoneticPr fontId="11"/>
  </si>
  <si>
    <t>注文情報①</t>
    <rPh sb="0" eb="2">
      <t>チュウモン</t>
    </rPh>
    <rPh sb="2" eb="4">
      <t>ジョウホウ</t>
    </rPh>
    <phoneticPr fontId="11"/>
  </si>
  <si>
    <t>✉</t>
    <phoneticPr fontId="1"/>
  </si>
  <si>
    <t>A(ﾛｺﾞｶﾗｰ×文字黒)</t>
    <rPh sb="9" eb="11">
      <t>モジ</t>
    </rPh>
    <rPh sb="11" eb="12">
      <t>クロ</t>
    </rPh>
    <phoneticPr fontId="1"/>
  </si>
  <si>
    <t>B(ﾛｺﾞｶﾗｰ×文字白)</t>
    <rPh sb="9" eb="11">
      <t>モジ</t>
    </rPh>
    <rPh sb="11" eb="12">
      <t>シロ</t>
    </rPh>
    <phoneticPr fontId="1"/>
  </si>
  <si>
    <t>D(ﾛｺﾞ白×文字白)</t>
    <rPh sb="5" eb="6">
      <t>シロ</t>
    </rPh>
    <rPh sb="7" eb="9">
      <t>モジ</t>
    </rPh>
    <rPh sb="9" eb="10">
      <t>シロ</t>
    </rPh>
    <phoneticPr fontId="1"/>
  </si>
  <si>
    <t>小計(税込)</t>
    <rPh sb="0" eb="2">
      <t>ショウケイ</t>
    </rPh>
    <rPh sb="3" eb="5">
      <t>ゼイコ</t>
    </rPh>
    <phoneticPr fontId="1"/>
  </si>
  <si>
    <t>商品合計</t>
    <rPh sb="0" eb="2">
      <t>ショウヒン</t>
    </rPh>
    <rPh sb="2" eb="4">
      <t>ゴウケイ</t>
    </rPh>
    <phoneticPr fontId="1"/>
  </si>
  <si>
    <t>◆お客様情報</t>
    <rPh sb="2" eb="4">
      <t>キャクサマ</t>
    </rPh>
    <rPh sb="4" eb="6">
      <t>ジョウホウ</t>
    </rPh>
    <phoneticPr fontId="1"/>
  </si>
  <si>
    <t>C-1ホワイト</t>
  </si>
  <si>
    <t>C-2ピンク</t>
  </si>
  <si>
    <t>C-3サックス</t>
  </si>
  <si>
    <t>C-5ネイビー</t>
  </si>
  <si>
    <t>C-10ブラック</t>
  </si>
  <si>
    <t>C-23コーラル</t>
  </si>
  <si>
    <t>C-31ブルー</t>
  </si>
  <si>
    <t>C-38パープル</t>
  </si>
  <si>
    <t>C-62エメラルドグリーン</t>
  </si>
  <si>
    <t>C-20ライラック</t>
  </si>
  <si>
    <t>C-26バーガンディ</t>
  </si>
  <si>
    <t>C-29ワイン</t>
  </si>
  <si>
    <t>C-50ダークネイビー</t>
  </si>
  <si>
    <t>C-60モスグリーン</t>
  </si>
  <si>
    <t>C-90チャコールグレー</t>
  </si>
  <si>
    <t>C-3ブルーネイビー</t>
  </si>
  <si>
    <t>C-9グレー</t>
  </si>
  <si>
    <t>C-21ライラック</t>
  </si>
  <si>
    <t>C-69ターコイズ</t>
  </si>
  <si>
    <t>C-103ブラックブルー</t>
  </si>
  <si>
    <t>C-530ネイビーXホワイト</t>
  </si>
  <si>
    <t>商品タイプ</t>
    <rPh sb="0" eb="2">
      <t>ショウヒン</t>
    </rPh>
    <phoneticPr fontId="1"/>
  </si>
  <si>
    <r>
      <rPr>
        <sz val="10"/>
        <color rgb="FF000000"/>
        <rFont val="ＭＳ Ｐゴシック"/>
        <family val="2"/>
        <charset val="128"/>
      </rPr>
      <t>スクラブ</t>
    </r>
    <r>
      <rPr>
        <sz val="10"/>
        <color rgb="FF000000"/>
        <rFont val="Arial"/>
        <family val="2"/>
      </rPr>
      <t>MZ0018</t>
    </r>
    <phoneticPr fontId="1"/>
  </si>
  <si>
    <r>
      <rPr>
        <sz val="10"/>
        <color rgb="FF000000"/>
        <rFont val="ＭＳ Ｐゴシック"/>
        <family val="2"/>
        <charset val="128"/>
      </rPr>
      <t>スクラブ</t>
    </r>
    <r>
      <rPr>
        <sz val="10"/>
        <color rgb="FF000000"/>
        <rFont val="Arial"/>
        <family val="2"/>
      </rPr>
      <t>MZ0018A</t>
    </r>
    <phoneticPr fontId="1"/>
  </si>
  <si>
    <r>
      <rPr>
        <sz val="10"/>
        <color rgb="FF000000"/>
        <rFont val="ＭＳ Ｐゴシック"/>
        <family val="2"/>
        <charset val="128"/>
      </rPr>
      <t>スクラブ</t>
    </r>
    <r>
      <rPr>
        <sz val="10"/>
        <color rgb="FF000000"/>
        <rFont val="Arial"/>
        <family val="2"/>
      </rPr>
      <t>MZ0092</t>
    </r>
    <phoneticPr fontId="1"/>
  </si>
  <si>
    <r>
      <rPr>
        <sz val="10"/>
        <color rgb="FF000000"/>
        <rFont val="ＭＳ Ｐゴシック"/>
        <family val="2"/>
        <charset val="128"/>
      </rPr>
      <t>スクラブパンツ</t>
    </r>
    <r>
      <rPr>
        <sz val="10"/>
        <color rgb="FF000000"/>
        <rFont val="Arial"/>
        <family val="2"/>
      </rPr>
      <t>MZ0019</t>
    </r>
    <phoneticPr fontId="1"/>
  </si>
  <si>
    <r>
      <rPr>
        <sz val="10"/>
        <color rgb="FF000000"/>
        <rFont val="ＭＳ Ｐゴシック"/>
        <family val="2"/>
        <charset val="128"/>
      </rPr>
      <t>スクラブパンツ</t>
    </r>
    <r>
      <rPr>
        <sz val="10"/>
        <color rgb="FF000000"/>
        <rFont val="Arial"/>
        <family val="2"/>
      </rPr>
      <t>MZ0019A</t>
    </r>
    <phoneticPr fontId="1"/>
  </si>
  <si>
    <r>
      <rPr>
        <sz val="10"/>
        <color rgb="FF000000"/>
        <rFont val="ＭＳ Ｐゴシック"/>
        <family val="2"/>
        <charset val="128"/>
      </rPr>
      <t>スクラブパンツ</t>
    </r>
    <r>
      <rPr>
        <sz val="10"/>
        <color rgb="FF000000"/>
        <rFont val="Arial"/>
        <family val="2"/>
      </rPr>
      <t>MZ0093</t>
    </r>
    <phoneticPr fontId="1"/>
  </si>
  <si>
    <t>単価(税込)</t>
    <rPh sb="0" eb="2">
      <t>タンカ</t>
    </rPh>
    <rPh sb="3" eb="5">
      <t>ゼイコ</t>
    </rPh>
    <phoneticPr fontId="1"/>
  </si>
  <si>
    <t>&lt;受付処理欄（記入不要）&gt;</t>
    <rPh sb="1" eb="3">
      <t>ウケツケ</t>
    </rPh>
    <rPh sb="3" eb="5">
      <t>ショリ</t>
    </rPh>
    <rPh sb="5" eb="6">
      <t>ラン</t>
    </rPh>
    <rPh sb="7" eb="9">
      <t>キニュウ</t>
    </rPh>
    <rPh sb="9" eb="11">
      <t>フヨウ</t>
    </rPh>
    <phoneticPr fontId="1"/>
  </si>
  <si>
    <t>発注</t>
    <rPh sb="0" eb="2">
      <t>ハッチュウ</t>
    </rPh>
    <phoneticPr fontId="1"/>
  </si>
  <si>
    <t>入金確認</t>
    <rPh sb="0" eb="2">
      <t>ニュウキン</t>
    </rPh>
    <rPh sb="2" eb="4">
      <t>カクニン</t>
    </rPh>
    <phoneticPr fontId="1"/>
  </si>
  <si>
    <t>住所</t>
    <rPh sb="0" eb="2">
      <t>ジュウショ</t>
    </rPh>
    <phoneticPr fontId="1"/>
  </si>
  <si>
    <t>受付</t>
    <rPh sb="0" eb="2">
      <t>ウケツケ</t>
    </rPh>
    <phoneticPr fontId="1"/>
  </si>
  <si>
    <t>納品</t>
    <rPh sb="0" eb="2">
      <t>ノウヒン</t>
    </rPh>
    <phoneticPr fontId="1"/>
  </si>
  <si>
    <t>3L</t>
    <phoneticPr fontId="1"/>
  </si>
  <si>
    <t>4L</t>
    <phoneticPr fontId="1"/>
  </si>
  <si>
    <t>5L</t>
    <phoneticPr fontId="1"/>
  </si>
  <si>
    <r>
      <t>2）数量(</t>
    </r>
    <r>
      <rPr>
        <b/>
        <sz val="11"/>
        <color theme="5"/>
        <rFont val="HG丸ｺﾞｼｯｸM-PRO"/>
        <family val="3"/>
        <charset val="128"/>
      </rPr>
      <t>赤</t>
    </r>
    <r>
      <rPr>
        <b/>
        <sz val="11"/>
        <color rgb="FF000000"/>
        <rFont val="HG丸ｺﾞｼｯｸM-PRO"/>
        <family val="3"/>
        <charset val="128"/>
      </rPr>
      <t>の箇所)を半角数字でご入力ください。</t>
    </r>
    <rPh sb="5" eb="6">
      <t>アカ</t>
    </rPh>
    <rPh sb="7" eb="9">
      <t>カショ</t>
    </rPh>
    <phoneticPr fontId="1"/>
  </si>
  <si>
    <t>▼刺繍タイプ見本</t>
    <rPh sb="1" eb="3">
      <t>シシュウ</t>
    </rPh>
    <rPh sb="6" eb="8">
      <t>ミホン</t>
    </rPh>
    <phoneticPr fontId="1"/>
  </si>
  <si>
    <r>
      <rPr>
        <b/>
        <sz val="12"/>
        <color rgb="FF008000"/>
        <rFont val="HG丸ｺﾞｼｯｸM-PRO"/>
        <family val="3"/>
        <charset val="128"/>
      </rPr>
      <t>緑</t>
    </r>
    <r>
      <rPr>
        <b/>
        <sz val="12"/>
        <color rgb="FF000000"/>
        <rFont val="HG丸ｺﾞｼｯｸM-PRO"/>
        <family val="3"/>
        <charset val="128"/>
      </rPr>
      <t>の箇所に必要事項をご入力ください</t>
    </r>
    <rPh sb="0" eb="1">
      <t>ミドリ</t>
    </rPh>
    <rPh sb="2" eb="4">
      <t>カショ</t>
    </rPh>
    <rPh sb="5" eb="7">
      <t>ヒツヨウ</t>
    </rPh>
    <rPh sb="7" eb="9">
      <t>ジコウ</t>
    </rPh>
    <rPh sb="11" eb="13">
      <t>ニュウリョク</t>
    </rPh>
    <phoneticPr fontId="1"/>
  </si>
  <si>
    <t>お支払</t>
    <rPh sb="1" eb="3">
      <t>シハライ</t>
    </rPh>
    <phoneticPr fontId="1"/>
  </si>
  <si>
    <t>銀行振込</t>
    <rPh sb="0" eb="2">
      <t>ギンコウ</t>
    </rPh>
    <rPh sb="2" eb="4">
      <t>フリコミ</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</si>
  <si>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</si>
  <si>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</si>
  <si>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</si>
  <si>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</si>
  <si>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</si>
  <si>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</si>
  <si>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</si>
  <si>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</si>
  <si>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</si>
  <si>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</si>
  <si>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注文確認✉</t>
    <rPh sb="0" eb="2">
      <t>チュウモン</t>
    </rPh>
    <rPh sb="2" eb="4">
      <t>カクニン</t>
    </rPh>
    <phoneticPr fontId="1"/>
  </si>
  <si>
    <r>
      <rPr>
        <sz val="10"/>
        <color rgb="FF000000"/>
        <rFont val="ＭＳ ゴシック"/>
        <family val="3"/>
        <charset val="128"/>
      </rPr>
      <t>在庫</t>
    </r>
    <r>
      <rPr>
        <sz val="10"/>
        <color rgb="FF000000"/>
        <rFont val="ＭＳ Ｐゴシック"/>
        <family val="3"/>
        <charset val="128"/>
      </rPr>
      <t>状況</t>
    </r>
    <rPh sb="0" eb="2">
      <t>ザイコ</t>
    </rPh>
    <rPh sb="2" eb="4">
      <t>ジョウキョウ</t>
    </rPh>
    <phoneticPr fontId="11"/>
  </si>
  <si>
    <t>単価×数量</t>
    <rPh sb="0" eb="2">
      <t>タンカ</t>
    </rPh>
    <rPh sb="3" eb="5">
      <t>スウリョウ</t>
    </rPh>
    <phoneticPr fontId="1"/>
  </si>
  <si>
    <t>C(ﾛｺﾞ黒×文字黒)</t>
    <rPh sb="5" eb="6">
      <t>クロ</t>
    </rPh>
    <rPh sb="7" eb="9">
      <t>モジ</t>
    </rPh>
    <rPh sb="9" eb="10">
      <t>クロ</t>
    </rPh>
    <phoneticPr fontId="1"/>
  </si>
  <si>
    <t>刺繍タイプ</t>
    <rPh sb="0" eb="2">
      <t>シシュウ</t>
    </rPh>
    <phoneticPr fontId="1"/>
  </si>
  <si>
    <t>パンツは刺繍なし</t>
    <rPh sb="4" eb="6">
      <t>シシュウ</t>
    </rPh>
    <phoneticPr fontId="1"/>
  </si>
  <si>
    <t>　プルダウンから選択してください。</t>
    <phoneticPr fontId="1"/>
  </si>
  <si>
    <r>
      <t>1）</t>
    </r>
    <r>
      <rPr>
        <b/>
        <sz val="11"/>
        <color rgb="FF008000"/>
        <rFont val="HG丸ｺﾞｼｯｸM-PRO"/>
        <family val="3"/>
        <charset val="128"/>
      </rPr>
      <t>緑</t>
    </r>
    <r>
      <rPr>
        <b/>
        <sz val="11"/>
        <rFont val="HG丸ｺﾞｼｯｸM-PRO"/>
        <family val="3"/>
        <charset val="128"/>
      </rPr>
      <t>の箇所　&lt;商品タイプ、カラー、刺繍タイプ（スクラブのみ。パンツは刺繍不可のため選択不要）、サイズ&gt;を</t>
    </r>
    <rPh sb="8" eb="10">
      <t>ショウヒン</t>
    </rPh>
    <rPh sb="18" eb="20">
      <t>シシュウ</t>
    </rPh>
    <rPh sb="35" eb="37">
      <t>シシュウ</t>
    </rPh>
    <rPh sb="37" eb="39">
      <t>フカ</t>
    </rPh>
    <rPh sb="42" eb="44">
      <t>センタク</t>
    </rPh>
    <rPh sb="44" eb="46">
      <t>フヨウ</t>
    </rPh>
    <phoneticPr fontId="1"/>
  </si>
  <si>
    <t>◆通信欄（ご要望等がありましたらご記入ください）</t>
    <rPh sb="1" eb="4">
      <t>ツウシンラン</t>
    </rPh>
    <rPh sb="6" eb="8">
      <t>ヨウボウ</t>
    </rPh>
    <rPh sb="8" eb="9">
      <t>トウ</t>
    </rPh>
    <rPh sb="17" eb="19">
      <t>キニュウ</t>
    </rPh>
    <phoneticPr fontId="1"/>
  </si>
  <si>
    <t>株式会社エイチ・アイ
TEL：0798-45-6656</t>
    <rPh sb="0" eb="4">
      <t>カブシキガイシャ</t>
    </rPh>
    <phoneticPr fontId="1"/>
  </si>
  <si>
    <t>備考</t>
    <rPh sb="0" eb="2">
      <t>ビコウ</t>
    </rPh>
    <phoneticPr fontId="1"/>
  </si>
  <si>
    <t>ご請求額
(税込)</t>
    <rPh sb="1" eb="3">
      <t>セイキュウ</t>
    </rPh>
    <rPh sb="3" eb="4">
      <t>ガク</t>
    </rPh>
    <rPh sb="6" eb="8">
      <t>ゼイコ</t>
    </rPh>
    <phoneticPr fontId="1"/>
  </si>
  <si>
    <t>小計</t>
    <rPh sb="0" eb="2">
      <t>ショウケイ</t>
    </rPh>
    <phoneticPr fontId="1"/>
  </si>
  <si>
    <t>商品合計</t>
    <rPh sb="0" eb="2">
      <t>ショウヒン</t>
    </rPh>
    <rPh sb="2" eb="4">
      <t>ゴウケイ</t>
    </rPh>
    <phoneticPr fontId="1"/>
  </si>
  <si>
    <t>送料</t>
    <rPh sb="0" eb="2">
      <t>ソウリョウ</t>
    </rPh>
    <phoneticPr fontId="1"/>
  </si>
  <si>
    <t>請求額</t>
    <rPh sb="0" eb="2">
      <t>セイキュウ</t>
    </rPh>
    <rPh sb="2" eb="3">
      <t>ガク</t>
    </rPh>
    <phoneticPr fontId="1"/>
  </si>
  <si>
    <t>内消費税</t>
    <rPh sb="0" eb="1">
      <t>ウチ</t>
    </rPh>
    <rPh sb="1" eb="4">
      <t>ショウヒゼイ</t>
    </rPh>
    <phoneticPr fontId="1"/>
  </si>
  <si>
    <t>◆お支払方法</t>
    <rPh sb="2" eb="4">
      <t>シハライ</t>
    </rPh>
    <rPh sb="4" eb="6">
      <t>ホウホウ</t>
    </rPh>
    <phoneticPr fontId="1"/>
  </si>
  <si>
    <t>◆お受取方法</t>
    <rPh sb="2" eb="4">
      <t>ウケトリ</t>
    </rPh>
    <rPh sb="4" eb="6">
      <t>ホウホウ</t>
    </rPh>
    <phoneticPr fontId="1"/>
  </si>
  <si>
    <t>ご自宅へ郵送</t>
    <rPh sb="1" eb="3">
      <t>ジタク</t>
    </rPh>
    <rPh sb="4" eb="6">
      <t>ユウソウ</t>
    </rPh>
    <phoneticPr fontId="1"/>
  </si>
  <si>
    <t>学内(エイチアイ)にて受取</t>
    <rPh sb="0" eb="2">
      <t>ガクナイ</t>
    </rPh>
    <rPh sb="11" eb="13">
      <t>ウケトリ</t>
    </rPh>
    <phoneticPr fontId="1"/>
  </si>
  <si>
    <t>↓ご自宅への郵送を選択された方は下欄のお届け先のご住所をご入力ください。</t>
    <rPh sb="2" eb="4">
      <t>ジタク</t>
    </rPh>
    <rPh sb="6" eb="8">
      <t>ユウソウ</t>
    </rPh>
    <rPh sb="9" eb="11">
      <t>センタク</t>
    </rPh>
    <rPh sb="14" eb="15">
      <t>カタ</t>
    </rPh>
    <rPh sb="16" eb="18">
      <t>カラン</t>
    </rPh>
    <rPh sb="20" eb="21">
      <t>トド</t>
    </rPh>
    <rPh sb="22" eb="23">
      <t>サキ</t>
    </rPh>
    <rPh sb="25" eb="27">
      <t>ジュウショ</t>
    </rPh>
    <rPh sb="29" eb="31">
      <t>ニュウリョク</t>
    </rPh>
    <phoneticPr fontId="1"/>
  </si>
  <si>
    <r>
      <t>C-4</t>
    </r>
    <r>
      <rPr>
        <sz val="10"/>
        <color rgb="FF000000"/>
        <rFont val="ＭＳ Ｐゴシック"/>
        <family val="3"/>
        <charset val="128"/>
      </rPr>
      <t>オレンジ</t>
    </r>
    <phoneticPr fontId="1"/>
  </si>
  <si>
    <r>
      <t>C-32</t>
    </r>
    <r>
      <rPr>
        <sz val="10"/>
        <color rgb="FF000000"/>
        <rFont val="ＭＳ Ｐゴシック"/>
        <family val="3"/>
        <charset val="128"/>
      </rPr>
      <t>ロイヤルブルー</t>
    </r>
    <phoneticPr fontId="1"/>
  </si>
  <si>
    <t>C-4オレンジ</t>
  </si>
  <si>
    <t>C-32ロイヤルブルー</t>
  </si>
  <si>
    <t>PayPay払い</t>
    <rPh sb="6" eb="7">
      <t>ハラ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</si>
</sst>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411]#,##0"/>
    <numFmt numFmtId="177" formatCode="[&lt;=999]000;[&lt;=9999]000\-00;000\-0000"/>
    <numFmt numFmtId="178" formatCode="&quot;¥&quot;#,##0_);[Red]\(&quot;¥&quot;#,##0\)"/>
  </numFmts>
  <fonts count="28" x14ac:knownFonts="1">
    <font>
      <sz val="10"/>
      <color rgb="FF000000"/>
      <name val="Arial"/>
    </font>
    <font>
      <sz val="6"/>
      <name val="ＭＳ Ｐゴシック"/>
      <family val="3"/>
      <charset val="128"/>
    </font>
    <font>
      <sz val="10"/>
      <color rgb="FF000000"/>
      <name val="HG丸ｺﾞｼｯｸM-PRO"/>
      <family val="3"/>
      <charset val="128"/>
    </font>
    <font>
      <sz val="10"/>
      <color theme="1"/>
      <name val="HG丸ｺﾞｼｯｸM-PRO"/>
      <family val="3"/>
      <charset val="128"/>
    </font>
    <font>
      <b/>
      <sz val="12"/>
      <color rgb="FF000000"/>
      <name val="HG丸ｺﾞｼｯｸM-PRO"/>
      <family val="3"/>
      <charset val="128"/>
    </font>
    <font>
      <b/>
      <sz val="11"/>
      <color rgb="FF000000"/>
      <name val="HG丸ｺﾞｼｯｸM-PRO"/>
      <family val="3"/>
      <charset val="128"/>
    </font>
    <font>
      <sz val="11"/>
      <color rgb="FF000000"/>
      <name val="HG丸ｺﾞｼｯｸM-PRO"/>
      <family val="3"/>
      <charset val="128"/>
    </font>
    <font>
      <b/>
      <sz val="14"/>
      <color rgb="FF000000"/>
      <name val="HG丸ｺﾞｼｯｸM-PRO"/>
      <family val="3"/>
      <charset val="128"/>
    </font>
    <font>
      <b/>
      <sz val="11"/>
      <name val="HG丸ｺﾞｼｯｸM-PRO"/>
      <family val="3"/>
      <charset val="128"/>
    </font>
    <font>
      <sz val="12"/>
      <color rgb="FF000000"/>
      <name val="HG丸ｺﾞｼｯｸM-PRO"/>
      <family val="3"/>
      <charset val="128"/>
    </font>
    <font>
      <sz val="14"/>
      <color rgb="FF000000"/>
      <name val="HG丸ｺﾞｼｯｸM-PRO"/>
      <family val="3"/>
      <charset val="128"/>
    </font>
    <font>
      <sz val="6"/>
      <name val="Arial"/>
      <family val="2"/>
      <charset val="128"/>
      <scheme val="minor"/>
    </font>
    <font>
      <sz val="11"/>
      <color theme="1"/>
      <name val="Segoe UI Symbol"/>
      <family val="2"/>
    </font>
    <font>
      <sz val="11"/>
      <color theme="1"/>
      <name val="ＭＳ Ｐゴシック"/>
      <family val="2"/>
      <charset val="128"/>
    </font>
    <font>
      <sz val="9"/>
      <color theme="1"/>
      <name val="Arial"/>
      <family val="3"/>
      <charset val="128"/>
      <scheme val="minor"/>
    </font>
    <font>
      <sz val="10"/>
      <color theme="1"/>
      <name val="Arial"/>
      <family val="3"/>
      <charset val="128"/>
      <scheme val="minor"/>
    </font>
    <font>
      <sz val="10"/>
      <color rgb="FF000000"/>
      <name val="ＭＳ Ｐゴシック"/>
      <family val="3"/>
      <charset val="128"/>
    </font>
    <font>
      <sz val="10"/>
      <color rgb="FF000000"/>
      <name val="ＭＳ ゴシック"/>
      <family val="3"/>
      <charset val="128"/>
    </font>
    <font>
      <sz val="10"/>
      <color rgb="FF000000"/>
      <name val="Arial"/>
      <family val="3"/>
      <charset val="128"/>
    </font>
    <font>
      <sz val="10"/>
      <color rgb="FF000000"/>
      <name val="Arial"/>
      <family val="2"/>
    </font>
    <font>
      <sz val="10"/>
      <color rgb="FF000000"/>
      <name val="Arial"/>
      <family val="2"/>
      <charset val="128"/>
    </font>
    <font>
      <sz val="10"/>
      <color rgb="FF000000"/>
      <name val="ＭＳ Ｐゴシック"/>
      <family val="2"/>
      <charset val="128"/>
    </font>
    <font>
      <b/>
      <sz val="16"/>
      <color rgb="FF000000"/>
      <name val="HG丸ｺﾞｼｯｸM-PRO"/>
      <family val="3"/>
      <charset val="128"/>
    </font>
    <font>
      <b/>
      <sz val="11"/>
      <color theme="5"/>
      <name val="HG丸ｺﾞｼｯｸM-PRO"/>
      <family val="3"/>
      <charset val="128"/>
    </font>
    <font>
      <b/>
      <sz val="12"/>
      <color rgb="FF008000"/>
      <name val="HG丸ｺﾞｼｯｸM-PRO"/>
      <family val="3"/>
      <charset val="128"/>
    </font>
    <font>
      <b/>
      <sz val="11"/>
      <color rgb="FF008000"/>
      <name val="HG丸ｺﾞｼｯｸM-PRO"/>
      <family val="3"/>
      <charset val="128"/>
    </font>
    <font>
      <b/>
      <sz val="10"/>
      <color rgb="FF000000"/>
      <name val="HG丸ｺﾞｼｯｸM-PRO"/>
      <family val="3"/>
      <charset val="128"/>
    </font>
    <font>
      <u/>
      <sz val="10"/>
      <color theme="10"/>
      <name val="Arial"/>
      <family val="2"/>
    </font>
  </fonts>
  <fills count="8">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79998168889431442"/>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hair">
        <color auto="1"/>
      </bottom>
      <diagonal/>
    </border>
    <border>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hair">
        <color auto="1"/>
      </left>
      <right style="hair">
        <color auto="1"/>
      </right>
      <top/>
      <bottom style="double">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top/>
      <bottom style="double">
        <color indexed="64"/>
      </bottom>
      <diagonal/>
    </border>
    <border>
      <left/>
      <right style="hair">
        <color auto="1"/>
      </right>
      <top/>
      <bottom style="double">
        <color indexed="64"/>
      </bottom>
      <diagonal/>
    </border>
    <border>
      <left style="medium">
        <color indexed="64"/>
      </left>
      <right style="hair">
        <color auto="1"/>
      </right>
      <top style="medium">
        <color indexed="64"/>
      </top>
      <bottom style="double">
        <color indexed="64"/>
      </bottom>
      <diagonal/>
    </border>
    <border>
      <left style="hair">
        <color auto="1"/>
      </left>
      <right style="hair">
        <color auto="1"/>
      </right>
      <top style="medium">
        <color indexed="64"/>
      </top>
      <bottom style="double">
        <color indexed="64"/>
      </bottom>
      <diagonal/>
    </border>
    <border>
      <left style="hair">
        <color auto="1"/>
      </left>
      <right style="medium">
        <color indexed="64"/>
      </right>
      <top style="medium">
        <color indexed="64"/>
      </top>
      <bottom style="double">
        <color indexed="64"/>
      </bottom>
      <diagonal/>
    </border>
    <border>
      <left/>
      <right style="thin">
        <color indexed="64"/>
      </right>
      <top style="thin">
        <color indexed="64"/>
      </top>
      <bottom style="thin">
        <color indexed="64"/>
      </bottom>
      <diagonal/>
    </border>
    <border>
      <left style="hair">
        <color auto="1"/>
      </left>
      <right/>
      <top style="medium">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xf numFmtId="0" fontId="27" fillId="0" borderId="0" applyNumberFormat="0" applyFill="0" applyBorder="0" applyAlignment="0" applyProtection="0"/>
  </cellStyleXfs>
  <cellXfs count="218">
    <xf numFmtId="0" fontId="0" fillId="0" borderId="0" xfId="0" applyFont="1" applyAlignment="1"/>
    <xf numFmtId="0" fontId="2" fillId="0" borderId="0" xfId="0" applyFont="1" applyAlignment="1" applyProtection="1"/>
    <xf numFmtId="0" fontId="5" fillId="0" borderId="0" xfId="0" applyFont="1" applyAlignment="1" applyProtection="1">
      <alignment vertical="center"/>
    </xf>
    <xf numFmtId="0" fontId="2" fillId="0" borderId="0" xfId="0" applyFont="1" applyAlignment="1" applyProtection="1">
      <alignment horizontal="center"/>
    </xf>
    <xf numFmtId="0" fontId="5" fillId="0" borderId="0" xfId="0" applyFont="1" applyAlignment="1" applyProtection="1">
      <alignment vertical="center" wrapText="1"/>
    </xf>
    <xf numFmtId="0" fontId="8" fillId="0" borderId="0" xfId="0" applyFont="1" applyAlignment="1" applyProtection="1"/>
    <xf numFmtId="0" fontId="5" fillId="0" borderId="0" xfId="0" applyFont="1" applyAlignment="1" applyProtection="1"/>
    <xf numFmtId="0" fontId="6" fillId="0" borderId="0" xfId="0" applyFont="1" applyAlignment="1" applyProtection="1"/>
    <xf numFmtId="0" fontId="2" fillId="0" borderId="0" xfId="0" applyFont="1" applyAlignment="1" applyProtection="1">
      <alignment vertical="center"/>
    </xf>
    <xf numFmtId="0" fontId="6" fillId="0" borderId="0" xfId="0" applyFont="1" applyAlignment="1" applyProtection="1">
      <alignment vertical="center"/>
    </xf>
    <xf numFmtId="0" fontId="2" fillId="0" borderId="0" xfId="0" applyFont="1" applyBorder="1" applyAlignment="1" applyProtection="1"/>
    <xf numFmtId="177" fontId="2" fillId="0" borderId="11" xfId="0" applyNumberFormat="1" applyFont="1" applyFill="1" applyBorder="1" applyAlignment="1" applyProtection="1">
      <alignment vertical="center"/>
    </xf>
    <xf numFmtId="0" fontId="2" fillId="0" borderId="7" xfId="0" applyFont="1" applyFill="1" applyBorder="1" applyAlignment="1" applyProtection="1">
      <alignment horizontal="left" vertical="center"/>
      <protection locked="0"/>
    </xf>
    <xf numFmtId="0" fontId="0" fillId="3" borderId="37" xfId="0" applyFill="1" applyBorder="1" applyAlignment="1">
      <alignment horizontal="center" vertical="center"/>
    </xf>
    <xf numFmtId="0" fontId="12" fillId="3" borderId="37" xfId="0" applyFont="1" applyFill="1" applyBorder="1" applyAlignment="1">
      <alignment horizontal="center" vertical="center"/>
    </xf>
    <xf numFmtId="0" fontId="13" fillId="3" borderId="37" xfId="0" applyFont="1" applyFill="1" applyBorder="1" applyAlignment="1">
      <alignment horizontal="center" vertical="center"/>
    </xf>
    <xf numFmtId="0" fontId="0" fillId="0" borderId="0" xfId="0" applyAlignment="1">
      <alignment vertical="center"/>
    </xf>
    <xf numFmtId="0" fontId="16" fillId="3" borderId="37" xfId="0" applyFont="1" applyFill="1" applyBorder="1" applyAlignment="1">
      <alignment horizontal="center" vertical="center"/>
    </xf>
    <xf numFmtId="0" fontId="17" fillId="3" borderId="37" xfId="0" applyFont="1" applyFill="1" applyBorder="1" applyAlignment="1">
      <alignment horizontal="center" vertical="center"/>
    </xf>
    <xf numFmtId="0" fontId="10" fillId="0" borderId="0" xfId="0" applyFont="1" applyBorder="1" applyAlignment="1" applyProtection="1">
      <alignment horizontal="center" vertical="center"/>
      <protection locked="0"/>
    </xf>
    <xf numFmtId="0" fontId="2" fillId="0" borderId="1" xfId="0" applyFont="1" applyFill="1" applyBorder="1" applyAlignment="1"/>
    <xf numFmtId="0" fontId="0" fillId="0" borderId="0" xfId="0" applyFont="1" applyBorder="1" applyAlignment="1"/>
    <xf numFmtId="0" fontId="16" fillId="0" borderId="0" xfId="0" applyFont="1" applyAlignment="1">
      <alignment horizontal="center"/>
    </xf>
    <xf numFmtId="0" fontId="20" fillId="0" borderId="6" xfId="0" applyFont="1" applyBorder="1" applyAlignment="1"/>
    <xf numFmtId="0" fontId="0" fillId="0" borderId="9" xfId="0" applyFont="1" applyBorder="1" applyAlignment="1"/>
    <xf numFmtId="0" fontId="0" fillId="0" borderId="13" xfId="0" applyFont="1" applyBorder="1" applyAlignment="1"/>
    <xf numFmtId="0" fontId="0" fillId="0" borderId="10" xfId="0" applyFont="1" applyBorder="1" applyAlignment="1"/>
    <xf numFmtId="0" fontId="0" fillId="0" borderId="11" xfId="0" applyFont="1" applyBorder="1" applyAlignment="1"/>
    <xf numFmtId="0" fontId="0" fillId="0" borderId="14" xfId="0" applyFont="1" applyBorder="1" applyAlignment="1"/>
    <xf numFmtId="0" fontId="20" fillId="0" borderId="41" xfId="0" applyFont="1" applyBorder="1" applyAlignment="1"/>
    <xf numFmtId="0" fontId="20" fillId="0" borderId="42" xfId="0" applyFont="1" applyBorder="1" applyAlignment="1"/>
    <xf numFmtId="0" fontId="20" fillId="0" borderId="17" xfId="0" applyFont="1" applyBorder="1" applyAlignment="1"/>
    <xf numFmtId="0" fontId="0" fillId="0" borderId="12" xfId="0" applyFont="1" applyBorder="1" applyAlignment="1"/>
    <xf numFmtId="0" fontId="20" fillId="0" borderId="9" xfId="0" applyFont="1" applyBorder="1" applyAlignment="1"/>
    <xf numFmtId="0" fontId="20" fillId="0" borderId="10" xfId="0" applyFont="1" applyBorder="1" applyAlignment="1"/>
    <xf numFmtId="176" fontId="3" fillId="0" borderId="1" xfId="0" applyNumberFormat="1" applyFont="1" applyFill="1" applyBorder="1" applyAlignment="1"/>
    <xf numFmtId="0" fontId="2" fillId="0" borderId="0" xfId="0" applyFont="1" applyFill="1" applyBorder="1" applyAlignment="1" applyProtection="1">
      <alignment vertical="center" shrinkToFit="1"/>
    </xf>
    <xf numFmtId="0" fontId="2" fillId="0" borderId="11" xfId="0" applyFont="1" applyBorder="1" applyAlignment="1" applyProtection="1"/>
    <xf numFmtId="0" fontId="2" fillId="0" borderId="6" xfId="0" applyFont="1" applyBorder="1" applyAlignment="1"/>
    <xf numFmtId="0" fontId="2" fillId="0" borderId="12" xfId="0" applyFont="1" applyBorder="1" applyAlignment="1"/>
    <xf numFmtId="0" fontId="2" fillId="0" borderId="10" xfId="0" applyFont="1" applyBorder="1" applyAlignment="1"/>
    <xf numFmtId="0" fontId="2" fillId="0" borderId="14" xfId="0" applyFont="1" applyBorder="1" applyAlignment="1"/>
    <xf numFmtId="0" fontId="2" fillId="0" borderId="29" xfId="0" applyFont="1" applyBorder="1" applyAlignment="1" applyProtection="1"/>
    <xf numFmtId="0" fontId="2" fillId="0" borderId="0" xfId="0" applyFont="1" applyBorder="1" applyAlignment="1" applyProtection="1">
      <alignment vertical="center"/>
    </xf>
    <xf numFmtId="0" fontId="6" fillId="0" borderId="0" xfId="0" applyFont="1" applyBorder="1" applyAlignment="1" applyProtection="1">
      <alignment vertical="center"/>
    </xf>
    <xf numFmtId="0" fontId="2" fillId="0" borderId="47" xfId="0" applyFont="1" applyBorder="1" applyAlignment="1"/>
    <xf numFmtId="0" fontId="2" fillId="0" borderId="48" xfId="0" applyFont="1" applyBorder="1" applyAlignment="1"/>
    <xf numFmtId="0" fontId="2" fillId="0" borderId="49" xfId="0" applyFont="1" applyBorder="1" applyAlignment="1"/>
    <xf numFmtId="0" fontId="2" fillId="0" borderId="9" xfId="0" applyFont="1" applyBorder="1" applyAlignment="1" applyProtection="1"/>
    <xf numFmtId="0" fontId="6" fillId="0" borderId="0" xfId="0" applyFont="1" applyBorder="1" applyAlignment="1" applyProtection="1"/>
    <xf numFmtId="0" fontId="2" fillId="0" borderId="23" xfId="0" applyFont="1" applyBorder="1" applyAlignment="1" applyProtection="1"/>
    <xf numFmtId="0" fontId="2" fillId="0" borderId="22" xfId="0" applyFont="1" applyBorder="1" applyAlignment="1" applyProtection="1"/>
    <xf numFmtId="0" fontId="2" fillId="0" borderId="15" xfId="0" applyFont="1" applyBorder="1" applyAlignment="1" applyProtection="1"/>
    <xf numFmtId="0" fontId="2" fillId="0" borderId="24" xfId="0" applyFont="1" applyBorder="1" applyAlignment="1" applyProtection="1"/>
    <xf numFmtId="0" fontId="2" fillId="0" borderId="55" xfId="0" applyFont="1" applyBorder="1" applyAlignment="1" applyProtection="1"/>
    <xf numFmtId="0" fontId="2" fillId="0" borderId="21" xfId="0" applyFont="1" applyBorder="1" applyAlignment="1" applyProtection="1"/>
    <xf numFmtId="0" fontId="2" fillId="0" borderId="2" xfId="0" applyFont="1" applyBorder="1" applyAlignment="1" applyProtection="1"/>
    <xf numFmtId="0" fontId="2" fillId="0" borderId="7" xfId="0" applyFont="1" applyFill="1" applyBorder="1" applyAlignment="1" applyProtection="1">
      <alignment horizontal="center" vertical="center"/>
    </xf>
    <xf numFmtId="0" fontId="2" fillId="0" borderId="0" xfId="0" applyFont="1" applyFill="1" applyBorder="1" applyAlignment="1" applyProtection="1"/>
    <xf numFmtId="177" fontId="2" fillId="0" borderId="11" xfId="0" applyNumberFormat="1" applyFont="1" applyBorder="1" applyAlignment="1" applyProtection="1">
      <alignment vertical="center"/>
      <protection locked="0"/>
    </xf>
    <xf numFmtId="0" fontId="2"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16" fillId="0" borderId="25" xfId="0" applyFont="1" applyBorder="1" applyAlignment="1"/>
    <xf numFmtId="0" fontId="16" fillId="0" borderId="47" xfId="0" applyFont="1" applyBorder="1" applyAlignment="1"/>
    <xf numFmtId="0" fontId="19" fillId="0" borderId="47" xfId="0" applyFont="1" applyBorder="1" applyAlignment="1"/>
    <xf numFmtId="0" fontId="19" fillId="0" borderId="48" xfId="0" applyFont="1" applyBorder="1" applyAlignment="1"/>
    <xf numFmtId="0" fontId="5" fillId="0" borderId="0" xfId="0" applyFont="1" applyFill="1" applyBorder="1" applyAlignment="1" applyProtection="1">
      <alignment horizontal="center" vertical="center"/>
    </xf>
    <xf numFmtId="177" fontId="2" fillId="0" borderId="10" xfId="0" applyNumberFormat="1" applyFont="1" applyBorder="1" applyAlignment="1" applyProtection="1">
      <alignment horizontal="center" vertical="center"/>
      <protection locked="0"/>
    </xf>
    <xf numFmtId="5" fontId="6" fillId="0" borderId="52" xfId="0" applyNumberFormat="1" applyFont="1" applyFill="1" applyBorder="1" applyAlignment="1" applyProtection="1">
      <alignment horizontal="center" vertical="center" shrinkToFit="1"/>
    </xf>
    <xf numFmtId="0" fontId="5" fillId="3" borderId="40" xfId="0" applyFont="1" applyFill="1" applyBorder="1" applyAlignment="1" applyProtection="1">
      <alignment horizontal="center" vertical="center"/>
    </xf>
    <xf numFmtId="5" fontId="6" fillId="0" borderId="47" xfId="0" applyNumberFormat="1" applyFont="1" applyFill="1" applyBorder="1" applyAlignment="1" applyProtection="1">
      <alignment horizontal="center" vertical="center" shrinkToFit="1"/>
    </xf>
    <xf numFmtId="5" fontId="6" fillId="0" borderId="51" xfId="0" applyNumberFormat="1" applyFont="1" applyFill="1" applyBorder="1" applyAlignment="1" applyProtection="1">
      <alignment horizontal="center" vertical="center" shrinkToFit="1"/>
    </xf>
    <xf numFmtId="0" fontId="8" fillId="4" borderId="8" xfId="0" applyFont="1" applyFill="1" applyBorder="1" applyAlignment="1" applyProtection="1">
      <alignment horizontal="center" vertical="center"/>
    </xf>
    <xf numFmtId="0" fontId="8" fillId="4" borderId="64" xfId="0" applyFont="1" applyFill="1" applyBorder="1" applyAlignment="1" applyProtection="1">
      <alignment horizontal="center" vertical="center" wrapText="1"/>
    </xf>
    <xf numFmtId="0" fontId="5" fillId="5" borderId="42" xfId="0" applyFont="1" applyFill="1" applyBorder="1" applyAlignment="1" applyProtection="1">
      <alignment horizontal="center" vertical="center"/>
    </xf>
    <xf numFmtId="0" fontId="2" fillId="0" borderId="56" xfId="0" applyFont="1" applyBorder="1" applyAlignment="1" applyProtection="1">
      <alignment horizontal="center" vertical="center"/>
    </xf>
    <xf numFmtId="0" fontId="2" fillId="0" borderId="27" xfId="0" applyFont="1" applyBorder="1" applyAlignment="1" applyProtection="1">
      <alignment horizontal="center" vertical="center"/>
    </xf>
    <xf numFmtId="0" fontId="22" fillId="0" borderId="0" xfId="0" applyFont="1" applyAlignment="1" applyProtection="1">
      <alignment horizontal="center" vertical="center"/>
    </xf>
    <xf numFmtId="0" fontId="4" fillId="0" borderId="0" xfId="0" applyFont="1" applyAlignment="1" applyProtection="1">
      <alignment vertical="center"/>
    </xf>
    <xf numFmtId="0" fontId="4" fillId="0" borderId="0" xfId="0" applyFont="1" applyAlignment="1" applyProtection="1">
      <alignment horizontal="left" vertical="center"/>
    </xf>
    <xf numFmtId="0" fontId="6" fillId="0" borderId="21" xfId="0" applyFont="1" applyFill="1" applyBorder="1" applyAlignment="1" applyProtection="1">
      <alignment horizontal="center" vertical="center" shrinkToFit="1"/>
      <protection locked="0"/>
    </xf>
    <xf numFmtId="5" fontId="6" fillId="0" borderId="23" xfId="0" applyNumberFormat="1"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shrinkToFit="1"/>
      <protection locked="0"/>
    </xf>
    <xf numFmtId="0" fontId="6" fillId="0" borderId="24" xfId="0" applyFont="1" applyFill="1" applyBorder="1" applyAlignment="1" applyProtection="1">
      <alignment horizontal="center" vertical="center" shrinkToFit="1"/>
      <protection locked="0"/>
    </xf>
    <xf numFmtId="0" fontId="6" fillId="0" borderId="38" xfId="0" applyFont="1" applyFill="1" applyBorder="1" applyAlignment="1" applyProtection="1">
      <alignment horizontal="center" vertical="center" shrinkToFit="1"/>
      <protection locked="0"/>
    </xf>
    <xf numFmtId="0" fontId="6" fillId="0" borderId="45" xfId="0" applyFont="1" applyFill="1" applyBorder="1" applyAlignment="1" applyProtection="1">
      <alignment horizontal="center" vertical="center" shrinkToFit="1"/>
      <protection locked="0"/>
    </xf>
    <xf numFmtId="0" fontId="16" fillId="0" borderId="0" xfId="0" applyFont="1" applyAlignment="1"/>
    <xf numFmtId="0" fontId="16" fillId="0" borderId="48" xfId="0" applyFont="1" applyBorder="1" applyAlignment="1"/>
    <xf numFmtId="0" fontId="6" fillId="0" borderId="72" xfId="0" applyFont="1" applyFill="1" applyBorder="1" applyAlignment="1" applyProtection="1">
      <alignment horizontal="center" vertical="center" shrinkToFit="1"/>
      <protection locked="0"/>
    </xf>
    <xf numFmtId="0" fontId="0" fillId="0" borderId="0" xfId="0" applyFont="1" applyAlignment="1">
      <alignment vertical="center"/>
    </xf>
    <xf numFmtId="49" fontId="19" fillId="0" borderId="0" xfId="0" applyNumberFormat="1" applyFont="1" applyAlignment="1">
      <alignment vertical="center"/>
    </xf>
    <xf numFmtId="0" fontId="19" fillId="0" borderId="0" xfId="0" applyNumberFormat="1" applyFont="1" applyAlignment="1">
      <alignment vertical="center"/>
    </xf>
    <xf numFmtId="0" fontId="0" fillId="0" borderId="0" xfId="0" applyFont="1" applyAlignment="1">
      <alignment horizontal="center" vertical="center" shrinkToFit="1"/>
    </xf>
    <xf numFmtId="0" fontId="0" fillId="0" borderId="0" xfId="0" applyFont="1" applyAlignment="1">
      <alignment horizontal="center" vertical="center"/>
    </xf>
    <xf numFmtId="49" fontId="0" fillId="7" borderId="37" xfId="0" applyNumberFormat="1" applyFill="1" applyBorder="1" applyAlignment="1">
      <alignment horizontal="center" vertical="center"/>
    </xf>
    <xf numFmtId="49" fontId="0" fillId="7" borderId="37" xfId="0" applyNumberFormat="1" applyFill="1" applyBorder="1" applyAlignment="1">
      <alignment horizontal="center" vertical="center" wrapText="1"/>
    </xf>
    <xf numFmtId="0" fontId="0" fillId="7" borderId="36" xfId="0" applyFill="1" applyBorder="1" applyAlignment="1">
      <alignment horizontal="center" vertical="center"/>
    </xf>
    <xf numFmtId="49" fontId="18" fillId="7" borderId="37" xfId="0" applyNumberFormat="1" applyFont="1" applyFill="1" applyBorder="1" applyAlignment="1">
      <alignment horizontal="center" vertical="center"/>
    </xf>
    <xf numFmtId="0" fontId="16" fillId="3" borderId="73" xfId="0" applyFont="1" applyFill="1" applyBorder="1" applyAlignment="1">
      <alignment horizontal="center" vertical="center"/>
    </xf>
    <xf numFmtId="0" fontId="13" fillId="7" borderId="74" xfId="0" applyFont="1" applyFill="1" applyBorder="1" applyAlignment="1">
      <alignment horizontal="center" vertical="center"/>
    </xf>
    <xf numFmtId="0" fontId="16" fillId="3" borderId="75" xfId="0" applyFont="1" applyFill="1" applyBorder="1" applyAlignment="1">
      <alignment horizontal="center" vertical="center"/>
    </xf>
    <xf numFmtId="0" fontId="13" fillId="3" borderId="76" xfId="0" applyFont="1" applyFill="1" applyBorder="1" applyAlignment="1">
      <alignment horizontal="center" vertical="center"/>
    </xf>
    <xf numFmtId="49" fontId="16" fillId="3" borderId="77" xfId="0" applyNumberFormat="1" applyFont="1" applyFill="1" applyBorder="1" applyAlignment="1">
      <alignment horizontal="center" vertical="center"/>
    </xf>
    <xf numFmtId="0" fontId="16" fillId="3" borderId="9" xfId="0" applyFont="1" applyFill="1" applyBorder="1" applyAlignment="1">
      <alignment horizontal="center" vertical="center" shrinkToFit="1"/>
    </xf>
    <xf numFmtId="0" fontId="0" fillId="0" borderId="0" xfId="0" applyFont="1" applyBorder="1" applyAlignment="1">
      <alignment vertical="center"/>
    </xf>
    <xf numFmtId="5" fontId="0" fillId="0" borderId="13" xfId="0" applyNumberFormat="1" applyFont="1" applyBorder="1" applyAlignment="1">
      <alignment vertical="center"/>
    </xf>
    <xf numFmtId="0" fontId="16" fillId="3" borderId="10" xfId="0" applyFont="1" applyFill="1" applyBorder="1" applyAlignment="1">
      <alignment horizontal="center"/>
    </xf>
    <xf numFmtId="0" fontId="0" fillId="0" borderId="11" xfId="0" applyFont="1" applyBorder="1" applyAlignment="1">
      <alignment vertical="center"/>
    </xf>
    <xf numFmtId="0" fontId="2" fillId="0" borderId="0" xfId="0" applyFont="1" applyFill="1" applyBorder="1" applyAlignment="1" applyProtection="1">
      <alignment horizontal="left" vertical="center"/>
      <protection locked="0"/>
    </xf>
    <xf numFmtId="5" fontId="6" fillId="0" borderId="16" xfId="0" applyNumberFormat="1" applyFont="1" applyFill="1" applyBorder="1" applyAlignment="1" applyProtection="1">
      <alignment horizontal="center" vertical="center" shrinkToFit="1"/>
      <protection locked="0"/>
    </xf>
    <xf numFmtId="5" fontId="6" fillId="0" borderId="46" xfId="0" applyNumberFormat="1" applyFont="1" applyFill="1" applyBorder="1" applyAlignment="1" applyProtection="1">
      <alignment horizontal="center" vertical="center" shrinkToFit="1"/>
      <protection locked="0"/>
    </xf>
    <xf numFmtId="0" fontId="2" fillId="0" borderId="22" xfId="0" applyFont="1" applyBorder="1" applyAlignment="1" applyProtection="1">
      <alignment horizontal="center" vertical="center"/>
    </xf>
    <xf numFmtId="49" fontId="16" fillId="3" borderId="40" xfId="0" applyNumberFormat="1" applyFont="1" applyFill="1" applyBorder="1" applyAlignment="1">
      <alignment horizontal="center" vertical="center"/>
    </xf>
    <xf numFmtId="0" fontId="5" fillId="6" borderId="69" xfId="0" applyFont="1" applyFill="1" applyBorder="1" applyAlignment="1" applyProtection="1">
      <alignment horizontal="center" vertical="center" wrapText="1" shrinkToFit="1"/>
    </xf>
    <xf numFmtId="0" fontId="6" fillId="6" borderId="69" xfId="0" applyFont="1" applyFill="1" applyBorder="1" applyAlignment="1" applyProtection="1">
      <alignment horizontal="center" vertical="center" shrinkToFit="1"/>
    </xf>
    <xf numFmtId="0" fontId="6" fillId="6" borderId="66" xfId="0" applyFont="1" applyFill="1" applyBorder="1" applyAlignment="1" applyProtection="1">
      <alignment horizontal="center" vertical="center" shrinkToFit="1"/>
    </xf>
    <xf numFmtId="0" fontId="6" fillId="6" borderId="70" xfId="0" applyFont="1" applyFill="1" applyBorder="1" applyAlignment="1" applyProtection="1">
      <alignment horizontal="center" vertical="center" shrinkToFit="1"/>
    </xf>
    <xf numFmtId="0" fontId="13" fillId="3" borderId="79" xfId="0" applyFont="1" applyFill="1" applyBorder="1" applyAlignment="1">
      <alignment horizontal="center" vertical="center"/>
    </xf>
    <xf numFmtId="5" fontId="0" fillId="0" borderId="0" xfId="0" applyNumberFormat="1" applyFont="1" applyBorder="1" applyAlignment="1">
      <alignment vertical="center"/>
    </xf>
    <xf numFmtId="49" fontId="16" fillId="3" borderId="17" xfId="0" applyNumberFormat="1" applyFont="1" applyFill="1" applyBorder="1" applyAlignment="1">
      <alignment horizontal="center" vertical="center"/>
    </xf>
    <xf numFmtId="0" fontId="13" fillId="3" borderId="42" xfId="0" applyFont="1" applyFill="1" applyBorder="1" applyAlignment="1">
      <alignment horizontal="center" vertical="center"/>
    </xf>
    <xf numFmtId="0" fontId="13" fillId="3" borderId="77" xfId="0" applyFont="1" applyFill="1" applyBorder="1" applyAlignment="1">
      <alignment horizontal="center" vertical="center"/>
    </xf>
    <xf numFmtId="5" fontId="0" fillId="0" borderId="14" xfId="0" applyNumberFormat="1" applyFont="1" applyBorder="1" applyAlignment="1">
      <alignment vertical="center"/>
    </xf>
    <xf numFmtId="5" fontId="0" fillId="0" borderId="81" xfId="0" applyNumberFormat="1" applyFont="1" applyBorder="1" applyAlignment="1">
      <alignment vertical="center"/>
    </xf>
    <xf numFmtId="5" fontId="0" fillId="0" borderId="82" xfId="0" applyNumberFormat="1" applyFont="1" applyBorder="1" applyAlignment="1">
      <alignment vertical="center"/>
    </xf>
    <xf numFmtId="5" fontId="0" fillId="0" borderId="83" xfId="0" applyNumberFormat="1" applyFont="1" applyBorder="1" applyAlignment="1">
      <alignment vertical="center"/>
    </xf>
    <xf numFmtId="0" fontId="0" fillId="0" borderId="80" xfId="0" applyNumberFormat="1" applyFont="1" applyBorder="1" applyAlignment="1">
      <alignment vertical="center"/>
    </xf>
    <xf numFmtId="0" fontId="0" fillId="0" borderId="0" xfId="0" applyNumberFormat="1" applyFont="1" applyBorder="1" applyAlignment="1"/>
    <xf numFmtId="5" fontId="0" fillId="0" borderId="80" xfId="0" applyNumberFormat="1" applyFont="1" applyBorder="1" applyAlignment="1">
      <alignment vertical="center"/>
    </xf>
    <xf numFmtId="0" fontId="2" fillId="0" borderId="0" xfId="0" applyFont="1" applyFill="1" applyBorder="1" applyAlignment="1" applyProtection="1">
      <alignment horizontal="center" vertical="center"/>
    </xf>
    <xf numFmtId="0" fontId="0" fillId="0" borderId="0" xfId="0" applyFont="1" applyFill="1" applyBorder="1" applyAlignment="1"/>
    <xf numFmtId="5" fontId="6" fillId="0" borderId="60" xfId="0" applyNumberFormat="1" applyFont="1" applyFill="1" applyBorder="1" applyAlignment="1" applyProtection="1">
      <alignment horizontal="center" vertical="center" shrinkToFit="1"/>
      <protection locked="0"/>
    </xf>
    <xf numFmtId="5" fontId="6" fillId="0" borderId="61" xfId="0" applyNumberFormat="1" applyFont="1" applyFill="1" applyBorder="1" applyAlignment="1" applyProtection="1">
      <alignment horizontal="center" vertical="center" shrinkToFit="1"/>
      <protection locked="0"/>
    </xf>
    <xf numFmtId="0" fontId="5" fillId="3" borderId="65" xfId="0" applyFont="1" applyFill="1" applyBorder="1" applyAlignment="1" applyProtection="1">
      <alignment horizontal="center" vertical="center"/>
    </xf>
    <xf numFmtId="0" fontId="5" fillId="3" borderId="17"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5" fillId="2" borderId="34" xfId="0" applyFont="1" applyFill="1" applyBorder="1" applyAlignment="1" applyProtection="1">
      <alignment horizontal="center" vertical="center"/>
    </xf>
    <xf numFmtId="0" fontId="5" fillId="2" borderId="30" xfId="0" applyFont="1" applyFill="1" applyBorder="1" applyAlignment="1" applyProtection="1">
      <alignment horizontal="center" vertical="center"/>
    </xf>
    <xf numFmtId="0" fontId="5" fillId="2" borderId="35" xfId="0" applyFont="1" applyFill="1" applyBorder="1" applyAlignment="1" applyProtection="1">
      <alignment horizontal="center" vertical="center"/>
    </xf>
    <xf numFmtId="0" fontId="6" fillId="0" borderId="50" xfId="0" applyFont="1" applyFill="1" applyBorder="1" applyAlignment="1" applyProtection="1">
      <alignment horizontal="center" vertical="center" shrinkToFit="1"/>
      <protection locked="0"/>
    </xf>
    <xf numFmtId="0" fontId="6" fillId="0" borderId="39" xfId="0" applyFont="1" applyFill="1" applyBorder="1" applyAlignment="1" applyProtection="1">
      <alignment horizontal="center" vertical="center" shrinkToFit="1"/>
      <protection locked="0"/>
    </xf>
    <xf numFmtId="5" fontId="6" fillId="0" borderId="16" xfId="0" applyNumberFormat="1" applyFont="1" applyFill="1" applyBorder="1" applyAlignment="1" applyProtection="1">
      <alignment horizontal="center" vertical="center" shrinkToFit="1"/>
      <protection locked="0"/>
    </xf>
    <xf numFmtId="5" fontId="6" fillId="0" borderId="78" xfId="0" applyNumberFormat="1" applyFont="1" applyFill="1" applyBorder="1" applyAlignment="1" applyProtection="1">
      <alignment horizontal="center" vertical="center" shrinkToFit="1"/>
      <protection locked="0"/>
    </xf>
    <xf numFmtId="5" fontId="6" fillId="0" borderId="62" xfId="0" applyNumberFormat="1" applyFont="1" applyFill="1" applyBorder="1" applyAlignment="1" applyProtection="1">
      <alignment horizontal="right" vertical="center" shrinkToFit="1"/>
    </xf>
    <xf numFmtId="0" fontId="6" fillId="0" borderId="18" xfId="0" applyFont="1" applyFill="1" applyBorder="1" applyAlignment="1" applyProtection="1">
      <alignment horizontal="right" vertical="center" shrinkToFit="1"/>
    </xf>
    <xf numFmtId="0" fontId="8" fillId="4" borderId="41" xfId="0" applyFont="1" applyFill="1" applyBorder="1" applyAlignment="1" applyProtection="1">
      <alignment horizontal="center" vertical="center" wrapText="1"/>
    </xf>
    <xf numFmtId="0" fontId="8" fillId="4" borderId="63"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shrinkToFit="1"/>
      <protection locked="0"/>
    </xf>
    <xf numFmtId="0" fontId="6" fillId="0" borderId="22" xfId="0" applyFont="1" applyFill="1" applyBorder="1" applyAlignment="1" applyProtection="1">
      <alignment horizontal="center" vertical="center" shrinkToFit="1"/>
      <protection locked="0"/>
    </xf>
    <xf numFmtId="5" fontId="6" fillId="0" borderId="67" xfId="0" applyNumberFormat="1" applyFont="1" applyFill="1" applyBorder="1" applyAlignment="1" applyProtection="1">
      <alignment horizontal="right" vertical="center" shrinkToFit="1"/>
    </xf>
    <xf numFmtId="0" fontId="6" fillId="0" borderId="68" xfId="0" applyFont="1" applyFill="1" applyBorder="1" applyAlignment="1" applyProtection="1">
      <alignment horizontal="right" vertical="center" shrinkToFit="1"/>
    </xf>
    <xf numFmtId="5" fontId="6" fillId="0" borderId="46" xfId="0" applyNumberFormat="1" applyFont="1" applyFill="1" applyBorder="1" applyAlignment="1" applyProtection="1">
      <alignment horizontal="center" vertical="center" shrinkToFit="1"/>
      <protection locked="0"/>
    </xf>
    <xf numFmtId="5" fontId="6" fillId="0" borderId="59" xfId="0" applyNumberFormat="1" applyFont="1" applyFill="1" applyBorder="1" applyAlignment="1" applyProtection="1">
      <alignment horizontal="center" vertical="center" shrinkToFit="1"/>
      <protection locked="0"/>
    </xf>
    <xf numFmtId="5" fontId="6" fillId="0" borderId="71" xfId="0" applyNumberFormat="1" applyFont="1" applyFill="1" applyBorder="1" applyAlignment="1" applyProtection="1">
      <alignment horizontal="right" vertical="center" shrinkToFit="1"/>
    </xf>
    <xf numFmtId="0" fontId="6" fillId="0" borderId="14" xfId="0" applyFont="1" applyFill="1" applyBorder="1" applyAlignment="1" applyProtection="1">
      <alignment horizontal="right" vertical="center" shrinkToFit="1"/>
    </xf>
    <xf numFmtId="0" fontId="6" fillId="0" borderId="5" xfId="0" applyFont="1" applyFill="1" applyBorder="1" applyAlignment="1" applyProtection="1">
      <alignment horizontal="center" vertical="center" shrinkToFit="1"/>
      <protection locked="0"/>
    </xf>
    <xf numFmtId="0" fontId="6" fillId="0" borderId="59" xfId="0" applyFont="1" applyFill="1" applyBorder="1" applyAlignment="1" applyProtection="1">
      <alignment horizontal="center" vertical="center" shrinkToFit="1"/>
      <protection locked="0"/>
    </xf>
    <xf numFmtId="0" fontId="16" fillId="0" borderId="57" xfId="0" applyFont="1" applyBorder="1" applyAlignment="1" applyProtection="1">
      <alignment horizontal="center" vertical="center"/>
    </xf>
    <xf numFmtId="0" fontId="16" fillId="0" borderId="58" xfId="0" applyFont="1" applyBorder="1" applyAlignment="1" applyProtection="1">
      <alignment horizontal="center" vertical="center"/>
    </xf>
    <xf numFmtId="5" fontId="6" fillId="0" borderId="1" xfId="0" applyNumberFormat="1" applyFont="1" applyFill="1" applyBorder="1" applyAlignment="1" applyProtection="1">
      <alignment horizontal="right" vertical="center" shrinkToFit="1"/>
    </xf>
    <xf numFmtId="5" fontId="6" fillId="0" borderId="26" xfId="0" applyNumberFormat="1" applyFont="1" applyFill="1" applyBorder="1" applyAlignment="1" applyProtection="1">
      <alignment horizontal="right" vertical="center" shrinkToFit="1"/>
    </xf>
    <xf numFmtId="5" fontId="7" fillId="2" borderId="1" xfId="0" applyNumberFormat="1" applyFont="1" applyFill="1" applyBorder="1" applyAlignment="1" applyProtection="1">
      <alignment horizontal="right" vertical="center" shrinkToFit="1"/>
    </xf>
    <xf numFmtId="0" fontId="7" fillId="2" borderId="26" xfId="0" applyFont="1" applyFill="1" applyBorder="1" applyAlignment="1" applyProtection="1">
      <alignment horizontal="right" vertical="center" shrinkToFit="1"/>
    </xf>
    <xf numFmtId="178" fontId="6" fillId="0" borderId="27" xfId="0" applyNumberFormat="1" applyFont="1" applyBorder="1" applyAlignment="1" applyProtection="1">
      <alignment horizontal="right" vertical="center" shrinkToFit="1"/>
    </xf>
    <xf numFmtId="178" fontId="6" fillId="0" borderId="28" xfId="0" applyNumberFormat="1" applyFont="1" applyBorder="1" applyAlignment="1" applyProtection="1">
      <alignment horizontal="right" vertical="center" shrinkToFit="1"/>
    </xf>
    <xf numFmtId="0" fontId="26" fillId="0" borderId="0" xfId="0" applyFont="1" applyFill="1" applyBorder="1" applyAlignment="1" applyProtection="1">
      <alignment horizontal="right" vertical="center" wrapText="1"/>
      <protection locked="0"/>
    </xf>
    <xf numFmtId="0" fontId="22" fillId="0" borderId="0" xfId="0" applyFont="1" applyAlignment="1" applyProtection="1">
      <alignment horizontal="center" vertical="center"/>
    </xf>
    <xf numFmtId="0" fontId="2" fillId="0" borderId="31"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0" borderId="33" xfId="0" applyFont="1" applyBorder="1" applyAlignment="1" applyProtection="1">
      <alignment horizontal="left" vertical="center"/>
      <protection locked="0"/>
    </xf>
    <xf numFmtId="0" fontId="10" fillId="0" borderId="84" xfId="0" applyFont="1" applyBorder="1" applyAlignment="1" applyProtection="1">
      <alignment horizontal="left" vertical="center"/>
      <protection locked="0"/>
    </xf>
    <xf numFmtId="0" fontId="10" fillId="0" borderId="85" xfId="0" applyFont="1" applyBorder="1" applyAlignment="1" applyProtection="1">
      <alignment horizontal="left" vertical="center"/>
      <protection locked="0"/>
    </xf>
    <xf numFmtId="0" fontId="10" fillId="0" borderId="86" xfId="0" applyFont="1" applyBorder="1" applyAlignment="1" applyProtection="1">
      <alignment horizontal="left" vertical="center"/>
      <protection locked="0"/>
    </xf>
    <xf numFmtId="0" fontId="2" fillId="0" borderId="25" xfId="0" applyFont="1" applyBorder="1" applyAlignment="1" applyProtection="1">
      <alignment horizontal="center" vertical="center" shrinkToFit="1"/>
      <protection locked="0"/>
    </xf>
    <xf numFmtId="0" fontId="2" fillId="0" borderId="48" xfId="0" applyFont="1" applyBorder="1" applyAlignment="1" applyProtection="1">
      <alignment horizontal="center" vertical="center" shrinkToFit="1"/>
      <protection locked="0"/>
    </xf>
    <xf numFmtId="0" fontId="2" fillId="0" borderId="6"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0" borderId="14" xfId="0" applyFont="1" applyFill="1" applyBorder="1" applyAlignment="1" applyProtection="1">
      <alignment horizontal="left" vertical="center"/>
      <protection locked="0"/>
    </xf>
    <xf numFmtId="0" fontId="8" fillId="4" borderId="64" xfId="0" applyFont="1" applyFill="1" applyBorder="1" applyAlignment="1" applyProtection="1">
      <alignment horizontal="center" vertical="center" wrapText="1"/>
    </xf>
    <xf numFmtId="0" fontId="9" fillId="0" borderId="34" xfId="0" applyFont="1" applyFill="1" applyBorder="1" applyAlignment="1" applyProtection="1">
      <alignment horizontal="center" vertical="center"/>
      <protection locked="0"/>
    </xf>
    <xf numFmtId="0" fontId="9" fillId="0" borderId="30" xfId="0" applyFont="1" applyFill="1" applyBorder="1" applyAlignment="1" applyProtection="1">
      <alignment horizontal="center" vertical="center"/>
      <protection locked="0"/>
    </xf>
    <xf numFmtId="0" fontId="9" fillId="0" borderId="35"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6" fillId="2" borderId="31" xfId="0" applyFont="1" applyFill="1" applyBorder="1" applyAlignment="1" applyProtection="1">
      <alignment horizontal="center"/>
    </xf>
    <xf numFmtId="0" fontId="6" fillId="2" borderId="33" xfId="0" applyFont="1" applyFill="1" applyBorder="1" applyAlignment="1" applyProtection="1">
      <alignment horizontal="center"/>
    </xf>
    <xf numFmtId="0" fontId="6" fillId="2" borderId="53" xfId="0" applyFont="1" applyFill="1" applyBorder="1" applyAlignment="1" applyProtection="1">
      <alignment horizontal="center" vertical="center"/>
    </xf>
    <xf numFmtId="0" fontId="6" fillId="2" borderId="54"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27" fillId="0" borderId="10" xfId="1" applyFill="1" applyBorder="1" applyAlignment="1" applyProtection="1">
      <alignment horizontal="left" vertical="center"/>
      <protection locked="0"/>
    </xf>
    <xf numFmtId="49" fontId="2" fillId="0" borderId="4" xfId="0" applyNumberFormat="1" applyFont="1" applyFill="1" applyBorder="1" applyAlignment="1" applyProtection="1">
      <alignment horizontal="left" vertical="center"/>
      <protection locked="0"/>
    </xf>
    <xf numFmtId="49" fontId="2" fillId="0" borderId="38" xfId="0" applyNumberFormat="1" applyFont="1" applyFill="1" applyBorder="1" applyAlignment="1" applyProtection="1">
      <alignment horizontal="left" vertical="center"/>
      <protection locked="0"/>
    </xf>
    <xf numFmtId="49" fontId="2" fillId="0" borderId="24" xfId="0" applyNumberFormat="1" applyFont="1" applyFill="1" applyBorder="1" applyAlignment="1" applyProtection="1">
      <alignment horizontal="left" vertical="center"/>
      <protection locked="0"/>
    </xf>
    <xf numFmtId="49" fontId="2" fillId="0" borderId="18" xfId="0" applyNumberFormat="1" applyFont="1" applyFill="1" applyBorder="1" applyAlignment="1" applyProtection="1">
      <alignment horizontal="left" vertical="center"/>
      <protection locked="0"/>
    </xf>
    <xf numFmtId="177" fontId="2" fillId="0" borderId="3" xfId="0" applyNumberFormat="1" applyFont="1" applyBorder="1" applyAlignment="1" applyProtection="1">
      <alignment horizontal="left" vertical="center"/>
      <protection locked="0"/>
    </xf>
    <xf numFmtId="177" fontId="2" fillId="0" borderId="43" xfId="0" applyNumberFormat="1" applyFont="1" applyBorder="1" applyAlignment="1" applyProtection="1">
      <alignment horizontal="left" vertical="center"/>
      <protection locked="0"/>
    </xf>
    <xf numFmtId="177" fontId="2" fillId="0" borderId="44" xfId="0" applyNumberFormat="1" applyFont="1" applyBorder="1" applyAlignment="1" applyProtection="1">
      <alignment horizontal="left" vertical="center"/>
      <protection locked="0"/>
    </xf>
    <xf numFmtId="0" fontId="9" fillId="0" borderId="10" xfId="0" applyFont="1" applyBorder="1" applyAlignment="1" applyProtection="1">
      <alignment horizontal="left" vertical="center" shrinkToFit="1"/>
      <protection locked="0"/>
    </xf>
    <xf numFmtId="0" fontId="9" fillId="0" borderId="11" xfId="0" applyFont="1" applyBorder="1" applyAlignment="1" applyProtection="1">
      <alignment horizontal="left" vertical="center" shrinkToFit="1"/>
      <protection locked="0"/>
    </xf>
    <xf numFmtId="0" fontId="9" fillId="0" borderId="14" xfId="0" applyFont="1" applyBorder="1" applyAlignment="1" applyProtection="1">
      <alignment horizontal="left" vertical="center" shrinkToFit="1"/>
      <protection locked="0"/>
    </xf>
    <xf numFmtId="177" fontId="6" fillId="2" borderId="3" xfId="0" applyNumberFormat="1" applyFont="1" applyFill="1" applyBorder="1" applyAlignment="1" applyProtection="1">
      <alignment horizontal="center" vertical="center"/>
      <protection locked="0"/>
    </xf>
    <xf numFmtId="177" fontId="6" fillId="2" borderId="44"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left" vertical="center"/>
    </xf>
    <xf numFmtId="0" fontId="16" fillId="0" borderId="0" xfId="0" applyFont="1" applyAlignment="1">
      <alignment horizontal="center"/>
    </xf>
  </cellXfs>
  <cellStyles count="2">
    <cellStyle name="ハイパーリンク" xfId="1" builtinId="8"/>
    <cellStyle name="標準" xfId="0" builtinId="0"/>
  </cellStyles>
  <dxfs count="5">
    <dxf>
      <fill>
        <patternFill>
          <bgColor theme="7"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s>
  <tableStyles count="0" defaultTableStyle="TableStyleMedium2" defaultPivotStyle="PivotStyleLight16"/>
  <colors>
    <mruColors>
      <color rgb="FF008000"/>
      <color rgb="FFFFEFEF"/>
      <color rgb="FF003300"/>
      <color rgb="FF720E23"/>
      <color rgb="FFF075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133351</xdr:colOff>
      <xdr:row>38</xdr:row>
      <xdr:rowOff>66676</xdr:rowOff>
    </xdr:from>
    <xdr:to>
      <xdr:col>5</xdr:col>
      <xdr:colOff>104776</xdr:colOff>
      <xdr:row>41</xdr:row>
      <xdr:rowOff>257307</xdr:rowOff>
    </xdr:to>
    <xdr:pic>
      <xdr:nvPicPr>
        <xdr:cNvPr id="6" name="図 5">
          <a:extLst>
            <a:ext uri="{FF2B5EF4-FFF2-40B4-BE49-F238E27FC236}">
              <a16:creationId xmlns:a16="http://schemas.microsoft.com/office/drawing/2014/main" id="{86FE9CB6-73D1-406F-B991-6452A485B936}"/>
            </a:ext>
          </a:extLst>
        </xdr:cNvPr>
        <xdr:cNvPicPr>
          <a:picLocks noChangeAspect="1"/>
        </xdr:cNvPicPr>
      </xdr:nvPicPr>
      <xdr:blipFill>
        <a:blip xmlns:r="http://schemas.openxmlformats.org/officeDocument/2006/relationships" r:embed="rId1"/>
        <a:stretch>
          <a:fillRect/>
        </a:stretch>
      </xdr:blipFill>
      <xdr:spPr>
        <a:xfrm>
          <a:off x="742951" y="9686926"/>
          <a:ext cx="3886200" cy="1228856"/>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6"/>
  <sheetViews>
    <sheetView showGridLines="0" tabSelected="1" zoomScaleNormal="100" zoomScaleSheetLayoutView="100" workbookViewId="0">
      <selection activeCell="D5" sqref="D5:H5"/>
    </sheetView>
  </sheetViews>
  <sheetFormatPr defaultRowHeight="12" x14ac:dyDescent="0.15"/>
  <cols>
    <col min="1" max="1" width="9.140625" style="1"/>
    <col min="2" max="2" width="14.28515625" style="1" customWidth="1"/>
    <col min="3" max="3" width="13.28515625" style="1" customWidth="1"/>
    <col min="4" max="4" width="20.42578125" style="1" customWidth="1"/>
    <col min="5" max="5" width="10.7109375" style="1" customWidth="1"/>
    <col min="6" max="7" width="11.42578125" style="1" customWidth="1"/>
    <col min="8" max="8" width="16.85546875" style="1" customWidth="1"/>
    <col min="9" max="9" width="12.28515625" style="1" customWidth="1"/>
    <col min="10" max="10" width="9.5703125" style="1" customWidth="1"/>
    <col min="11" max="11" width="5.7109375" style="1" bestFit="1" customWidth="1"/>
    <col min="12" max="12" width="9.140625" style="1" customWidth="1"/>
    <col min="13" max="13" width="14.140625" style="1" customWidth="1"/>
    <col min="14" max="17" width="9.140625" style="1" customWidth="1"/>
    <col min="18" max="16384" width="9.140625" style="1"/>
  </cols>
  <sheetData>
    <row r="1" spans="2:11" ht="18.75" x14ac:dyDescent="0.15">
      <c r="B1" s="167" t="s">
        <v>21</v>
      </c>
      <c r="C1" s="167"/>
      <c r="D1" s="167"/>
      <c r="E1" s="167"/>
      <c r="F1" s="167"/>
      <c r="G1" s="167"/>
      <c r="H1" s="167"/>
      <c r="I1" s="167"/>
      <c r="J1" s="167"/>
      <c r="K1" s="167"/>
    </row>
    <row r="2" spans="2:11" ht="12.75" customHeight="1" x14ac:dyDescent="0.15">
      <c r="B2" s="77"/>
      <c r="C2" s="77"/>
      <c r="D2" s="77"/>
      <c r="E2" s="77"/>
      <c r="F2" s="77"/>
      <c r="G2" s="77"/>
      <c r="H2" s="77"/>
      <c r="I2" s="77"/>
      <c r="J2" s="77"/>
      <c r="K2" s="77"/>
    </row>
    <row r="3" spans="2:11" ht="20.25" customHeight="1" x14ac:dyDescent="0.15">
      <c r="B3" s="79" t="s">
        <v>91</v>
      </c>
      <c r="C3" s="77"/>
      <c r="D3" s="77"/>
      <c r="E3" s="77"/>
      <c r="F3" s="77"/>
      <c r="G3" s="77"/>
      <c r="H3" s="77"/>
      <c r="I3" s="77"/>
      <c r="J3" s="77"/>
      <c r="K3" s="77"/>
    </row>
    <row r="4" spans="2:11" ht="24" customHeight="1" thickBot="1" x14ac:dyDescent="0.2">
      <c r="B4" s="78" t="s">
        <v>50</v>
      </c>
      <c r="C4" s="2"/>
    </row>
    <row r="5" spans="2:11" ht="14.25" customHeight="1" x14ac:dyDescent="0.15">
      <c r="B5" s="195" t="s">
        <v>15</v>
      </c>
      <c r="C5" s="196"/>
      <c r="D5" s="168"/>
      <c r="E5" s="169"/>
      <c r="F5" s="169"/>
      <c r="G5" s="169"/>
      <c r="H5" s="170"/>
      <c r="I5" s="193" t="s">
        <v>18</v>
      </c>
      <c r="J5" s="174"/>
      <c r="K5" s="48"/>
    </row>
    <row r="6" spans="2:11" ht="24" customHeight="1" thickBot="1" x14ac:dyDescent="0.2">
      <c r="B6" s="197" t="s">
        <v>16</v>
      </c>
      <c r="C6" s="198"/>
      <c r="D6" s="171"/>
      <c r="E6" s="172"/>
      <c r="F6" s="172"/>
      <c r="G6" s="172"/>
      <c r="H6" s="173"/>
      <c r="I6" s="194"/>
      <c r="J6" s="175"/>
      <c r="K6" s="48" t="s">
        <v>26</v>
      </c>
    </row>
    <row r="7" spans="2:11" ht="23.25" customHeight="1" x14ac:dyDescent="0.15">
      <c r="B7" s="199" t="s">
        <v>17</v>
      </c>
      <c r="C7" s="200"/>
      <c r="D7" s="204"/>
      <c r="E7" s="205"/>
      <c r="F7" s="205"/>
      <c r="G7" s="205"/>
      <c r="H7" s="205"/>
      <c r="I7" s="205"/>
      <c r="J7" s="206"/>
      <c r="K7" s="207"/>
    </row>
    <row r="8" spans="2:11" ht="23.25" customHeight="1" thickBot="1" x14ac:dyDescent="0.2">
      <c r="B8" s="201" t="s">
        <v>20</v>
      </c>
      <c r="C8" s="202"/>
      <c r="D8" s="203"/>
      <c r="E8" s="183"/>
      <c r="F8" s="183"/>
      <c r="G8" s="183"/>
      <c r="H8" s="183"/>
      <c r="I8" s="183"/>
      <c r="J8" s="183"/>
      <c r="K8" s="184"/>
    </row>
    <row r="9" spans="2:11" ht="24" customHeight="1" thickBot="1" x14ac:dyDescent="0.2">
      <c r="B9" s="78" t="s">
        <v>122</v>
      </c>
      <c r="C9" s="2"/>
      <c r="D9" s="19"/>
      <c r="E9" s="19"/>
      <c r="F9" s="19"/>
      <c r="G9" s="19"/>
      <c r="H9" s="19"/>
      <c r="I9" s="57"/>
      <c r="J9" s="58"/>
      <c r="K9" s="10"/>
    </row>
    <row r="10" spans="2:11" ht="24.75" customHeight="1" thickBot="1" x14ac:dyDescent="0.2">
      <c r="B10" s="189" t="s">
        <v>30</v>
      </c>
      <c r="C10" s="190"/>
      <c r="D10" s="137" t="s">
        <v>29</v>
      </c>
      <c r="E10" s="138"/>
      <c r="F10" s="139"/>
      <c r="G10" s="66"/>
    </row>
    <row r="11" spans="2:11" ht="24.75" customHeight="1" thickBot="1" x14ac:dyDescent="0.2">
      <c r="B11" s="191"/>
      <c r="C11" s="192"/>
      <c r="D11" s="186"/>
      <c r="E11" s="187"/>
      <c r="F11" s="188"/>
      <c r="G11" s="61"/>
      <c r="I11" s="10"/>
    </row>
    <row r="12" spans="2:11" ht="18" customHeight="1" thickBot="1" x14ac:dyDescent="0.2">
      <c r="B12" s="216" t="s">
        <v>125</v>
      </c>
      <c r="C12" s="216"/>
      <c r="D12" s="216"/>
      <c r="E12" s="216"/>
      <c r="F12" s="216"/>
      <c r="G12" s="216"/>
      <c r="H12" s="216"/>
      <c r="I12" s="10"/>
    </row>
    <row r="13" spans="2:11" ht="22.5" customHeight="1" thickBot="1" x14ac:dyDescent="0.2">
      <c r="B13" s="214" t="s">
        <v>28</v>
      </c>
      <c r="C13" s="215"/>
      <c r="D13" s="208"/>
      <c r="E13" s="209"/>
      <c r="F13" s="210"/>
      <c r="G13" s="67"/>
      <c r="H13" s="59"/>
      <c r="I13" s="59"/>
      <c r="J13" s="11"/>
      <c r="K13" s="37"/>
    </row>
    <row r="14" spans="2:11" ht="32.25" customHeight="1" thickBot="1" x14ac:dyDescent="0.2">
      <c r="B14" s="135" t="s">
        <v>83</v>
      </c>
      <c r="C14" s="136"/>
      <c r="D14" s="211"/>
      <c r="E14" s="212"/>
      <c r="F14" s="212"/>
      <c r="G14" s="212"/>
      <c r="H14" s="212"/>
      <c r="I14" s="212"/>
      <c r="J14" s="212"/>
      <c r="K14" s="213"/>
    </row>
    <row r="15" spans="2:11" ht="24" customHeight="1" thickBot="1" x14ac:dyDescent="0.2">
      <c r="B15" s="78" t="s">
        <v>121</v>
      </c>
      <c r="C15" s="2"/>
      <c r="D15" s="19"/>
      <c r="E15" s="19"/>
      <c r="F15" s="19"/>
      <c r="G15" s="19"/>
      <c r="H15" s="19"/>
      <c r="I15" s="129"/>
      <c r="J15" s="58"/>
      <c r="K15" s="10"/>
    </row>
    <row r="16" spans="2:11" ht="24.75" customHeight="1" thickBot="1" x14ac:dyDescent="0.2">
      <c r="B16" s="189" t="s">
        <v>27</v>
      </c>
      <c r="C16" s="190"/>
      <c r="D16" s="137" t="s">
        <v>29</v>
      </c>
      <c r="E16" s="138"/>
      <c r="F16" s="139"/>
      <c r="G16" s="66"/>
    </row>
    <row r="17" spans="2:11" ht="24.75" customHeight="1" thickBot="1" x14ac:dyDescent="0.2">
      <c r="B17" s="191"/>
      <c r="C17" s="192"/>
      <c r="D17" s="186"/>
      <c r="E17" s="187"/>
      <c r="F17" s="188"/>
      <c r="G17" s="60"/>
    </row>
    <row r="18" spans="2:11" ht="6.75" customHeight="1" x14ac:dyDescent="0.15"/>
    <row r="19" spans="2:11" ht="6.75" customHeight="1" x14ac:dyDescent="0.15"/>
    <row r="20" spans="2:11" ht="13.5" x14ac:dyDescent="0.15">
      <c r="B20" s="2" t="s">
        <v>9</v>
      </c>
      <c r="C20" s="4"/>
      <c r="D20" s="3"/>
      <c r="E20" s="3"/>
      <c r="F20" s="3"/>
      <c r="G20" s="3"/>
      <c r="H20" s="3"/>
      <c r="I20" s="3"/>
      <c r="J20" s="3"/>
      <c r="K20" s="3"/>
    </row>
    <row r="21" spans="2:11" ht="13.5" x14ac:dyDescent="0.15">
      <c r="B21" s="5" t="s">
        <v>111</v>
      </c>
      <c r="C21" s="5"/>
      <c r="D21" s="6"/>
      <c r="E21" s="6"/>
      <c r="F21" s="6"/>
      <c r="G21" s="6"/>
      <c r="H21" s="6"/>
      <c r="I21" s="6"/>
      <c r="J21" s="6"/>
      <c r="K21" s="6"/>
    </row>
    <row r="22" spans="2:11" ht="13.5" x14ac:dyDescent="0.15">
      <c r="B22" s="5" t="s">
        <v>110</v>
      </c>
      <c r="C22" s="5"/>
      <c r="D22" s="6"/>
      <c r="E22" s="6"/>
      <c r="F22" s="6"/>
      <c r="G22" s="6"/>
      <c r="H22" s="6"/>
      <c r="I22" s="6"/>
      <c r="J22" s="6"/>
      <c r="K22" s="6"/>
    </row>
    <row r="23" spans="2:11" ht="13.5" x14ac:dyDescent="0.15">
      <c r="B23" s="6" t="s">
        <v>89</v>
      </c>
      <c r="C23" s="6"/>
      <c r="D23" s="7"/>
      <c r="E23" s="7"/>
      <c r="F23" s="7"/>
      <c r="G23" s="7"/>
      <c r="H23" s="7"/>
      <c r="I23" s="7"/>
      <c r="J23" s="7"/>
      <c r="K23" s="7"/>
    </row>
    <row r="24" spans="2:11" ht="13.5" x14ac:dyDescent="0.15">
      <c r="B24" s="6" t="s">
        <v>19</v>
      </c>
      <c r="C24" s="6"/>
      <c r="D24" s="7"/>
      <c r="E24" s="7"/>
      <c r="F24" s="7"/>
      <c r="G24" s="7"/>
      <c r="H24" s="7"/>
      <c r="I24" s="7"/>
      <c r="J24" s="7"/>
      <c r="K24" s="7"/>
    </row>
    <row r="25" spans="2:11" ht="4.5" customHeight="1" x14ac:dyDescent="0.15"/>
    <row r="26" spans="2:11" ht="6.75" customHeight="1" thickBot="1" x14ac:dyDescent="0.2"/>
    <row r="27" spans="2:11" ht="27" customHeight="1" thickBot="1" x14ac:dyDescent="0.2">
      <c r="B27" s="146" t="s">
        <v>72</v>
      </c>
      <c r="C27" s="147"/>
      <c r="D27" s="72" t="s">
        <v>11</v>
      </c>
      <c r="E27" s="185" t="s">
        <v>108</v>
      </c>
      <c r="F27" s="147"/>
      <c r="G27" s="73" t="s">
        <v>0</v>
      </c>
      <c r="H27" s="69" t="s">
        <v>79</v>
      </c>
      <c r="I27" s="74" t="s">
        <v>10</v>
      </c>
      <c r="J27" s="133" t="s">
        <v>48</v>
      </c>
      <c r="K27" s="134"/>
    </row>
    <row r="28" spans="2:11" s="8" customFormat="1" ht="24" customHeight="1" thickTop="1" x14ac:dyDescent="0.2">
      <c r="B28" s="148"/>
      <c r="C28" s="149"/>
      <c r="D28" s="80"/>
      <c r="E28" s="131"/>
      <c r="F28" s="132"/>
      <c r="G28" s="81"/>
      <c r="H28" s="70" t="str">
        <f>IFERROR(VLOOKUP(B28,作業用!$A$24:$B$29,2,),"")</f>
        <v/>
      </c>
      <c r="I28" s="83"/>
      <c r="J28" s="144" t="str">
        <f>IFERROR(H28*I28,"")</f>
        <v/>
      </c>
      <c r="K28" s="145"/>
    </row>
    <row r="29" spans="2:11" ht="24" customHeight="1" x14ac:dyDescent="0.15">
      <c r="B29" s="140"/>
      <c r="C29" s="141"/>
      <c r="D29" s="82"/>
      <c r="E29" s="142"/>
      <c r="F29" s="143"/>
      <c r="G29" s="109"/>
      <c r="H29" s="68" t="str">
        <f>IFERROR(VLOOKUP(B29,作業用!$A$24:$B$29,2,),"")</f>
        <v/>
      </c>
      <c r="I29" s="84"/>
      <c r="J29" s="144" t="str">
        <f>IFERROR(H29*I29,"")</f>
        <v/>
      </c>
      <c r="K29" s="145"/>
    </row>
    <row r="30" spans="2:11" ht="24" customHeight="1" x14ac:dyDescent="0.15">
      <c r="B30" s="140"/>
      <c r="C30" s="141"/>
      <c r="D30" s="82"/>
      <c r="E30" s="142"/>
      <c r="F30" s="143"/>
      <c r="G30" s="109"/>
      <c r="H30" s="68" t="str">
        <f>IFERROR(VLOOKUP(B30,作業用!$A$24:$B$29,2,),"")</f>
        <v/>
      </c>
      <c r="I30" s="84"/>
      <c r="J30" s="144" t="str">
        <f>IFERROR(H30*I30,"")</f>
        <v/>
      </c>
      <c r="K30" s="145"/>
    </row>
    <row r="31" spans="2:11" ht="24" customHeight="1" x14ac:dyDescent="0.15">
      <c r="B31" s="140"/>
      <c r="C31" s="141"/>
      <c r="D31" s="82"/>
      <c r="E31" s="142"/>
      <c r="F31" s="143"/>
      <c r="G31" s="109"/>
      <c r="H31" s="68" t="str">
        <f>IFERROR(VLOOKUP(B31,作業用!$A$24:$B$29,2,),"")</f>
        <v/>
      </c>
      <c r="I31" s="84"/>
      <c r="J31" s="144" t="str">
        <f t="shared" ref="J31:J37" si="0">IFERROR(H31*I31,"")</f>
        <v/>
      </c>
      <c r="K31" s="145"/>
    </row>
    <row r="32" spans="2:11" ht="24" customHeight="1" x14ac:dyDescent="0.15">
      <c r="B32" s="140"/>
      <c r="C32" s="141"/>
      <c r="D32" s="82"/>
      <c r="E32" s="142"/>
      <c r="F32" s="143"/>
      <c r="G32" s="109"/>
      <c r="H32" s="68" t="str">
        <f>IFERROR(VLOOKUP(B32,作業用!$A$24:$B$29,2,),"")</f>
        <v/>
      </c>
      <c r="I32" s="84"/>
      <c r="J32" s="144" t="str">
        <f t="shared" si="0"/>
        <v/>
      </c>
      <c r="K32" s="145"/>
    </row>
    <row r="33" spans="2:11" ht="24" customHeight="1" x14ac:dyDescent="0.15">
      <c r="B33" s="140"/>
      <c r="C33" s="141"/>
      <c r="D33" s="82"/>
      <c r="E33" s="142"/>
      <c r="F33" s="143"/>
      <c r="G33" s="109"/>
      <c r="H33" s="68" t="str">
        <f>IFERROR(VLOOKUP(B33,作業用!$A$24:$B$29,2,),"")</f>
        <v/>
      </c>
      <c r="I33" s="84"/>
      <c r="J33" s="144" t="str">
        <f t="shared" si="0"/>
        <v/>
      </c>
      <c r="K33" s="145"/>
    </row>
    <row r="34" spans="2:11" ht="24" customHeight="1" x14ac:dyDescent="0.15">
      <c r="B34" s="140"/>
      <c r="C34" s="141"/>
      <c r="D34" s="82"/>
      <c r="E34" s="142"/>
      <c r="F34" s="143"/>
      <c r="G34" s="109"/>
      <c r="H34" s="68" t="str">
        <f>IFERROR(VLOOKUP(B34,作業用!$A$24:$B$29,2,),"")</f>
        <v/>
      </c>
      <c r="I34" s="84"/>
      <c r="J34" s="144" t="str">
        <f t="shared" si="0"/>
        <v/>
      </c>
      <c r="K34" s="145"/>
    </row>
    <row r="35" spans="2:11" ht="24" customHeight="1" x14ac:dyDescent="0.15">
      <c r="B35" s="140"/>
      <c r="C35" s="141"/>
      <c r="D35" s="82"/>
      <c r="E35" s="142"/>
      <c r="F35" s="143"/>
      <c r="G35" s="109"/>
      <c r="H35" s="68" t="str">
        <f>IFERROR(VLOOKUP(B35,作業用!$A$24:$B$29,2,),"")</f>
        <v/>
      </c>
      <c r="I35" s="84"/>
      <c r="J35" s="144" t="str">
        <f t="shared" si="0"/>
        <v/>
      </c>
      <c r="K35" s="145"/>
    </row>
    <row r="36" spans="2:11" ht="24" customHeight="1" x14ac:dyDescent="0.15">
      <c r="B36" s="140"/>
      <c r="C36" s="141"/>
      <c r="D36" s="82"/>
      <c r="E36" s="142"/>
      <c r="F36" s="143"/>
      <c r="G36" s="109"/>
      <c r="H36" s="68" t="str">
        <f>IFERROR(VLOOKUP(B36,作業用!$A$24:$B$29,2,),"")</f>
        <v/>
      </c>
      <c r="I36" s="84"/>
      <c r="J36" s="144" t="str">
        <f t="shared" si="0"/>
        <v/>
      </c>
      <c r="K36" s="145"/>
    </row>
    <row r="37" spans="2:11" ht="27" customHeight="1" thickBot="1" x14ac:dyDescent="0.2">
      <c r="B37" s="156"/>
      <c r="C37" s="157"/>
      <c r="D37" s="88"/>
      <c r="E37" s="152"/>
      <c r="F37" s="153"/>
      <c r="G37" s="110"/>
      <c r="H37" s="71" t="str">
        <f>IFERROR(VLOOKUP(B37,作業用!$A$24:$B$29,2,),"")</f>
        <v/>
      </c>
      <c r="I37" s="85"/>
      <c r="J37" s="154" t="str">
        <f t="shared" si="0"/>
        <v/>
      </c>
      <c r="K37" s="155"/>
    </row>
    <row r="38" spans="2:11" ht="15" thickBot="1" x14ac:dyDescent="0.2">
      <c r="B38" s="78" t="s">
        <v>90</v>
      </c>
      <c r="C38" s="36"/>
      <c r="D38" s="36"/>
      <c r="E38" s="36"/>
      <c r="F38" s="36"/>
      <c r="G38" s="36"/>
      <c r="H38" s="36"/>
      <c r="I38" s="36"/>
      <c r="J38" s="36"/>
      <c r="K38" s="36"/>
    </row>
    <row r="39" spans="2:11" ht="24" customHeight="1" thickTop="1" x14ac:dyDescent="0.15">
      <c r="B39" s="36"/>
      <c r="C39" s="36"/>
      <c r="D39" s="36"/>
      <c r="E39" s="36"/>
      <c r="F39" s="36"/>
      <c r="G39" s="36"/>
      <c r="H39" s="36"/>
      <c r="I39" s="115" t="s">
        <v>49</v>
      </c>
      <c r="J39" s="150">
        <f>IFERROR(SUM(J28:K37),"")</f>
        <v>0</v>
      </c>
      <c r="K39" s="151"/>
    </row>
    <row r="40" spans="2:11" ht="24" customHeight="1" x14ac:dyDescent="0.15">
      <c r="B40" s="36"/>
      <c r="C40" s="36"/>
      <c r="D40" s="36"/>
      <c r="E40" s="36"/>
      <c r="F40" s="36"/>
      <c r="G40" s="36"/>
      <c r="H40" s="36"/>
      <c r="I40" s="114" t="s">
        <v>1</v>
      </c>
      <c r="J40" s="160" t="str">
        <f>IFERROR(VLOOKUP(D11,作業用!$A$39:$B$40,2,FALSE),"")</f>
        <v/>
      </c>
      <c r="K40" s="161"/>
    </row>
    <row r="41" spans="2:11" ht="33.75" customHeight="1" x14ac:dyDescent="0.15">
      <c r="B41" s="36"/>
      <c r="C41" s="36"/>
      <c r="D41" s="36"/>
      <c r="E41" s="36"/>
      <c r="F41" s="36"/>
      <c r="G41" s="36"/>
      <c r="H41" s="36"/>
      <c r="I41" s="113" t="s">
        <v>115</v>
      </c>
      <c r="J41" s="162" t="str">
        <f>IFERROR(J39+J40,"")</f>
        <v/>
      </c>
      <c r="K41" s="163"/>
    </row>
    <row r="42" spans="2:11" s="8" customFormat="1" ht="27.75" customHeight="1" thickBot="1" x14ac:dyDescent="0.2">
      <c r="B42" s="43"/>
      <c r="C42" s="43"/>
      <c r="E42" s="1"/>
      <c r="F42" s="1"/>
      <c r="G42" s="1"/>
      <c r="H42" s="1"/>
      <c r="I42" s="116" t="s">
        <v>2</v>
      </c>
      <c r="J42" s="164" t="str">
        <f>IFERROR(J41/11,"")</f>
        <v/>
      </c>
      <c r="K42" s="165"/>
    </row>
    <row r="43" spans="2:11" s="8" customFormat="1" ht="18" customHeight="1" thickTop="1" x14ac:dyDescent="0.2">
      <c r="B43" s="44"/>
      <c r="C43" s="44"/>
      <c r="D43" s="9"/>
      <c r="E43" s="9"/>
      <c r="F43" s="9"/>
      <c r="G43" s="9"/>
      <c r="H43" s="9"/>
      <c r="I43" s="9"/>
      <c r="J43" s="9"/>
      <c r="K43" s="9"/>
    </row>
    <row r="44" spans="2:11" ht="15" thickBot="1" x14ac:dyDescent="0.2">
      <c r="B44" s="78" t="s">
        <v>112</v>
      </c>
      <c r="C44" s="49"/>
    </row>
    <row r="45" spans="2:11" ht="12.75" customHeight="1" x14ac:dyDescent="0.15">
      <c r="B45" s="176"/>
      <c r="C45" s="177"/>
      <c r="D45" s="177"/>
      <c r="E45" s="177"/>
      <c r="F45" s="177"/>
      <c r="G45" s="177"/>
      <c r="H45" s="177"/>
      <c r="I45" s="177"/>
      <c r="J45" s="177"/>
      <c r="K45" s="178"/>
    </row>
    <row r="46" spans="2:11" ht="12.75" customHeight="1" x14ac:dyDescent="0.15">
      <c r="B46" s="179"/>
      <c r="C46" s="180"/>
      <c r="D46" s="180"/>
      <c r="E46" s="180"/>
      <c r="F46" s="180"/>
      <c r="G46" s="180"/>
      <c r="H46" s="180"/>
      <c r="I46" s="180"/>
      <c r="J46" s="180"/>
      <c r="K46" s="181"/>
    </row>
    <row r="47" spans="2:11" ht="12.75" customHeight="1" thickBot="1" x14ac:dyDescent="0.2">
      <c r="B47" s="182"/>
      <c r="C47" s="183"/>
      <c r="D47" s="183"/>
      <c r="E47" s="183"/>
      <c r="F47" s="183"/>
      <c r="G47" s="183"/>
      <c r="H47" s="183"/>
      <c r="I47" s="183"/>
      <c r="J47" s="183"/>
      <c r="K47" s="184"/>
    </row>
    <row r="48" spans="2:11" x14ac:dyDescent="0.15">
      <c r="B48" s="12"/>
      <c r="C48" s="12"/>
      <c r="D48" s="12"/>
      <c r="E48" s="12"/>
      <c r="F48" s="12"/>
      <c r="G48" s="12"/>
      <c r="H48" s="12"/>
      <c r="I48" s="12"/>
      <c r="J48" s="12"/>
      <c r="K48" s="12"/>
    </row>
    <row r="49" spans="2:11" ht="33" customHeight="1" x14ac:dyDescent="0.15">
      <c r="B49" s="108"/>
      <c r="C49" s="108"/>
      <c r="D49" s="108"/>
      <c r="E49" s="108"/>
      <c r="F49" s="108"/>
      <c r="G49" s="108"/>
      <c r="H49" s="108"/>
      <c r="I49" s="166" t="s">
        <v>113</v>
      </c>
      <c r="J49" s="166"/>
      <c r="K49" s="166"/>
    </row>
    <row r="50" spans="2:11" x14ac:dyDescent="0.15">
      <c r="B50" s="10"/>
      <c r="C50" s="10"/>
      <c r="D50" s="10"/>
      <c r="E50" s="10"/>
      <c r="F50" s="10"/>
      <c r="G50" s="10"/>
      <c r="H50" s="10"/>
      <c r="I50" s="166"/>
      <c r="J50" s="166"/>
      <c r="K50" s="166"/>
    </row>
    <row r="51" spans="2:11" x14ac:dyDescent="0.15">
      <c r="B51" s="42"/>
      <c r="C51" s="42"/>
      <c r="D51" s="42"/>
      <c r="E51" s="42"/>
      <c r="F51" s="42"/>
      <c r="G51" s="42"/>
      <c r="H51" s="42"/>
      <c r="I51" s="42"/>
      <c r="J51" s="42"/>
      <c r="K51" s="42"/>
    </row>
    <row r="52" spans="2:11" x14ac:dyDescent="0.15">
      <c r="B52" s="1" t="s">
        <v>80</v>
      </c>
    </row>
    <row r="53" spans="2:11" ht="12.75" thickBot="1" x14ac:dyDescent="0.2">
      <c r="F53" s="111"/>
      <c r="G53" s="75" t="s">
        <v>82</v>
      </c>
      <c r="H53" s="76" t="s">
        <v>85</v>
      </c>
      <c r="I53" s="76" t="s">
        <v>81</v>
      </c>
      <c r="J53" s="158" t="s">
        <v>84</v>
      </c>
      <c r="K53" s="159"/>
    </row>
    <row r="54" spans="2:11" ht="12.75" thickTop="1" x14ac:dyDescent="0.15">
      <c r="F54" s="51"/>
      <c r="G54" s="50"/>
      <c r="H54" s="55"/>
      <c r="I54" s="55"/>
      <c r="J54" s="10"/>
      <c r="K54" s="51"/>
    </row>
    <row r="55" spans="2:11" x14ac:dyDescent="0.15">
      <c r="F55" s="51"/>
      <c r="G55" s="50"/>
      <c r="H55" s="55"/>
      <c r="I55" s="55"/>
      <c r="J55" s="10"/>
      <c r="K55" s="51"/>
    </row>
    <row r="56" spans="2:11" x14ac:dyDescent="0.15">
      <c r="F56" s="51"/>
      <c r="G56" s="52"/>
      <c r="H56" s="56"/>
      <c r="I56" s="56"/>
      <c r="J56" s="53"/>
      <c r="K56" s="54"/>
    </row>
  </sheetData>
  <sheetProtection algorithmName="SHA-512" hashValue="3WCvF62FfuvGgwUuFgrB1PWc+tUup/lYV1neiWAy3bvUxivK4GlHpDt4uI5s0rTgpehBExIf6Zo7NoQ4QzyLlw==" saltValue="sjh82OsnK4qk13QrcakymA==" spinCount="100000" sheet="1" formatCells="0" formatColumns="0" formatRows="0" insertColumns="0" insertRows="0" insertHyperlinks="0" deleteColumns="0" deleteRows="0" sort="0" autoFilter="0" pivotTables="0"/>
  <mergeCells count="62">
    <mergeCell ref="D17:F17"/>
    <mergeCell ref="B16:C17"/>
    <mergeCell ref="I5:I6"/>
    <mergeCell ref="B5:C5"/>
    <mergeCell ref="B6:C6"/>
    <mergeCell ref="B7:C7"/>
    <mergeCell ref="B8:C8"/>
    <mergeCell ref="D8:K8"/>
    <mergeCell ref="D7:K7"/>
    <mergeCell ref="D13:F13"/>
    <mergeCell ref="D14:K14"/>
    <mergeCell ref="B13:C13"/>
    <mergeCell ref="B12:H12"/>
    <mergeCell ref="B1:K1"/>
    <mergeCell ref="D5:H5"/>
    <mergeCell ref="D6:H6"/>
    <mergeCell ref="J5:J6"/>
    <mergeCell ref="B45:K47"/>
    <mergeCell ref="E27:F27"/>
    <mergeCell ref="E33:F33"/>
    <mergeCell ref="D10:F10"/>
    <mergeCell ref="D11:F11"/>
    <mergeCell ref="B10:C11"/>
    <mergeCell ref="J28:K28"/>
    <mergeCell ref="J33:K33"/>
    <mergeCell ref="E34:F34"/>
    <mergeCell ref="J34:K34"/>
    <mergeCell ref="E29:F29"/>
    <mergeCell ref="J29:K29"/>
    <mergeCell ref="J53:K53"/>
    <mergeCell ref="J40:K40"/>
    <mergeCell ref="J41:K41"/>
    <mergeCell ref="J42:K42"/>
    <mergeCell ref="I49:K50"/>
    <mergeCell ref="B33:C33"/>
    <mergeCell ref="B34:C34"/>
    <mergeCell ref="B35:C35"/>
    <mergeCell ref="J39:K39"/>
    <mergeCell ref="E37:F37"/>
    <mergeCell ref="J37:K37"/>
    <mergeCell ref="B36:C36"/>
    <mergeCell ref="B37:C37"/>
    <mergeCell ref="E35:F35"/>
    <mergeCell ref="J35:K35"/>
    <mergeCell ref="E36:F36"/>
    <mergeCell ref="J36:K36"/>
    <mergeCell ref="E28:F28"/>
    <mergeCell ref="J27:K27"/>
    <mergeCell ref="B14:C14"/>
    <mergeCell ref="D16:F16"/>
    <mergeCell ref="B32:C32"/>
    <mergeCell ref="E32:F32"/>
    <mergeCell ref="J32:K32"/>
    <mergeCell ref="B27:C27"/>
    <mergeCell ref="B28:C28"/>
    <mergeCell ref="B29:C29"/>
    <mergeCell ref="B30:C30"/>
    <mergeCell ref="B31:C31"/>
    <mergeCell ref="E30:F30"/>
    <mergeCell ref="J30:K30"/>
    <mergeCell ref="E31:F31"/>
    <mergeCell ref="J31:K31"/>
  </mergeCells>
  <phoneticPr fontId="1"/>
  <conditionalFormatting sqref="B28:G37 D7:K8 D14:K14">
    <cfRule type="containsBlanks" dxfId="4" priority="5">
      <formula>LEN(TRIM(B7))=0</formula>
    </cfRule>
  </conditionalFormatting>
  <conditionalFormatting sqref="I28:I37">
    <cfRule type="containsBlanks" dxfId="3" priority="4">
      <formula>LEN(TRIM(I28))=0</formula>
    </cfRule>
  </conditionalFormatting>
  <conditionalFormatting sqref="J5:J6 D5:H6 D13:F13">
    <cfRule type="containsBlanks" dxfId="2" priority="3">
      <formula>LEN(TRIM(D5))=0</formula>
    </cfRule>
  </conditionalFormatting>
  <conditionalFormatting sqref="D17:F17">
    <cfRule type="containsBlanks" dxfId="1" priority="2">
      <formula>LEN(TRIM(D17))=0</formula>
    </cfRule>
  </conditionalFormatting>
  <conditionalFormatting sqref="D11:F11 D13:F14">
    <cfRule type="containsBlanks" dxfId="0" priority="1">
      <formula>LEN(TRIM(D11))=0</formula>
    </cfRule>
  </conditionalFormatting>
  <dataValidations count="2">
    <dataValidation type="list" allowBlank="1" showInputMessage="1" showErrorMessage="1" sqref="G17">
      <formula1>#REF!</formula1>
    </dataValidation>
    <dataValidation type="list" allowBlank="1" showInputMessage="1" showErrorMessage="1" sqref="D28:D37">
      <formula1>INDIRECT($B28)</formula1>
    </dataValidation>
  </dataValidations>
  <pageMargins left="0.7" right="0.7" top="0.75" bottom="0.75" header="0.3" footer="0.3"/>
  <pageSetup paperSize="9" scale="70" fitToHeight="0" orientation="portrait" r:id="rId1"/>
  <headerFooter>
    <oddHeader>&amp;R&amp;"ＭＳ Ｐゴシック,標準"ご注文日：&amp;"Arial,標準"&amp;D</oddHead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作業用!$A$3:$F$3</xm:f>
          </x14:formula1>
          <xm:sqref>B28:B37</xm:sqref>
        </x14:dataValidation>
        <x14:dataValidation type="list" allowBlank="1" showInputMessage="1" showErrorMessage="1">
          <x14:formula1>
            <xm:f>作業用!$A$33:$A$36</xm:f>
          </x14:formula1>
          <xm:sqref>E29:F37</xm:sqref>
        </x14:dataValidation>
        <x14:dataValidation type="list" allowBlank="1" showInputMessage="1" showErrorMessage="1">
          <x14:formula1>
            <xm:f>作業用!$A$39:$A$40</xm:f>
          </x14:formula1>
          <xm:sqref>D11:G11 G13</xm:sqref>
        </x14:dataValidation>
        <x14:dataValidation type="list" allowBlank="1" showInputMessage="1" showErrorMessage="1">
          <x14:formula1>
            <xm:f>作業用!$A$48:$A$55</xm:f>
          </x14:formula1>
          <xm:sqref>G28:G37</xm:sqref>
        </x14:dataValidation>
        <x14:dataValidation type="list" allowBlank="1" showInputMessage="1" showErrorMessage="1">
          <x14:formula1>
            <xm:f>作業用!$D$40:$D$41</xm:f>
          </x14:formula1>
          <xm:sqref>D17:F17</xm:sqref>
        </x14:dataValidation>
        <x14:dataValidation type="list" allowBlank="1" showInputMessage="1" showErrorMessage="1">
          <x14:formula1>
            <xm:f>作業用!$A$16:$A$19</xm:f>
          </x14:formula1>
          <xm:sqref>E28:F28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workbookViewId="0">
      <selection activeCell="A2" sqref="A2"/>
    </sheetView>
  </sheetViews>
  <sheetFormatPr defaultRowHeight="12.75" x14ac:dyDescent="0.2"/>
  <cols>
    <col min="1" max="1" width="11.85546875" bestFit="1" customWidth="1"/>
    <col min="2" max="2" width="17.7109375" customWidth="1"/>
    <col min="3" max="3" width="9.140625" bestFit="1" customWidth="1"/>
    <col min="4" max="4" width="8.7109375" bestFit="1" customWidth="1"/>
    <col min="5" max="5" width="19.28515625" bestFit="1" customWidth="1"/>
    <col min="6" max="6" width="13" bestFit="1" customWidth="1"/>
    <col min="7" max="7" width="24.42578125" bestFit="1" customWidth="1"/>
    <col min="8" max="8" width="10.28515625" bestFit="1" customWidth="1"/>
    <col min="9" max="9" width="9.28515625" bestFit="1" customWidth="1"/>
    <col min="10" max="10" width="9.28515625" customWidth="1"/>
    <col min="11" max="11" width="83.5703125" customWidth="1"/>
    <col min="12" max="15" width="15.42578125" customWidth="1"/>
    <col min="16" max="18" width="14.28515625" customWidth="1"/>
    <col min="19" max="19" width="12.7109375" bestFit="1" customWidth="1"/>
    <col min="20" max="20" width="14.140625" bestFit="1" customWidth="1"/>
    <col min="22" max="22" width="9.7109375" bestFit="1" customWidth="1"/>
    <col min="23" max="23" width="16.42578125" bestFit="1" customWidth="1"/>
    <col min="25" max="25" width="17.7109375" bestFit="1" customWidth="1"/>
    <col min="26" max="26" width="21.140625" customWidth="1"/>
  </cols>
  <sheetData>
    <row r="1" spans="1:26" s="16" customFormat="1" ht="30" thickBot="1" x14ac:dyDescent="0.25">
      <c r="A1" s="18" t="s">
        <v>41</v>
      </c>
      <c r="B1" s="17" t="s">
        <v>15</v>
      </c>
      <c r="C1" s="17" t="s">
        <v>18</v>
      </c>
      <c r="D1" s="13" t="s">
        <v>31</v>
      </c>
      <c r="E1" s="14" t="s">
        <v>32</v>
      </c>
      <c r="F1" s="15" t="s">
        <v>40</v>
      </c>
      <c r="G1" s="15" t="s">
        <v>44</v>
      </c>
      <c r="H1" s="15" t="s">
        <v>33</v>
      </c>
      <c r="I1" s="98" t="s">
        <v>42</v>
      </c>
      <c r="J1" s="100"/>
      <c r="K1" s="101" t="s">
        <v>43</v>
      </c>
      <c r="L1" s="101" t="s">
        <v>106</v>
      </c>
      <c r="M1" s="121" t="s">
        <v>116</v>
      </c>
      <c r="N1" s="120" t="s">
        <v>117</v>
      </c>
      <c r="O1" s="117" t="s">
        <v>118</v>
      </c>
      <c r="P1" s="102" t="s">
        <v>119</v>
      </c>
      <c r="Q1" s="119" t="s">
        <v>120</v>
      </c>
      <c r="R1" s="112" t="s">
        <v>114</v>
      </c>
      <c r="S1" s="99" t="s">
        <v>104</v>
      </c>
      <c r="T1" s="94" t="s">
        <v>34</v>
      </c>
      <c r="U1" s="97" t="s">
        <v>105</v>
      </c>
      <c r="V1" s="94" t="s">
        <v>35</v>
      </c>
      <c r="W1" s="95" t="s">
        <v>36</v>
      </c>
      <c r="X1" s="94" t="s">
        <v>37</v>
      </c>
      <c r="Y1" s="95" t="s">
        <v>38</v>
      </c>
      <c r="Z1" s="96" t="s">
        <v>39</v>
      </c>
    </row>
    <row r="2" spans="1:26" s="89" customFormat="1" ht="13.5" thickTop="1" x14ac:dyDescent="0.2">
      <c r="A2" s="89">
        <f>スクラブ申込書!D6</f>
        <v>0</v>
      </c>
      <c r="B2" s="89">
        <f>スクラブ申込書!D5</f>
        <v>0</v>
      </c>
      <c r="C2" s="93">
        <f>スクラブ申込書!J5</f>
        <v>0</v>
      </c>
      <c r="D2" s="93">
        <f>スクラブ申込書!D13</f>
        <v>0</v>
      </c>
      <c r="E2" s="89">
        <f>スクラブ申込書!D14</f>
        <v>0</v>
      </c>
      <c r="F2" s="90">
        <f>スクラブ申込書!D7</f>
        <v>0</v>
      </c>
      <c r="G2" s="91">
        <f>スクラブ申込書!D8</f>
        <v>0</v>
      </c>
      <c r="H2" s="92">
        <f>スクラブ申込書!D17</f>
        <v>0</v>
      </c>
      <c r="I2" s="92">
        <f>スクラブ申込書!D11</f>
        <v>0</v>
      </c>
      <c r="J2" s="103" t="s">
        <v>94</v>
      </c>
      <c r="K2" s="104" t="str">
        <f>スクラブ申込書!B28&amp;","&amp;スクラブ申込書!D28&amp;","&amp;"刺繍タイプ"&amp;スクラブ申込書!E28&amp;","&amp;"サイズ"&amp;スクラブ申込書!G28</f>
        <v>,,刺繍タイプ,サイズ</v>
      </c>
      <c r="L2" s="104" t="str">
        <f>"単価"&amp;スクラブ申込書!H28&amp;"x"&amp;スクラブ申込書!I28&amp;"枚"</f>
        <v>単価x枚</v>
      </c>
      <c r="M2" s="105" t="str">
        <f>スクラブ申込書!J28</f>
        <v/>
      </c>
      <c r="N2" s="123">
        <f>スクラブ申込書!J39</f>
        <v>0</v>
      </c>
      <c r="O2" s="124" t="str">
        <f>スクラブ申込書!J40</f>
        <v/>
      </c>
      <c r="P2" s="125" t="str">
        <f>スクラブ申込書!J41</f>
        <v/>
      </c>
      <c r="Q2" s="128" t="str">
        <f>スクラブ申込書!J42</f>
        <v/>
      </c>
      <c r="R2" s="126">
        <f>スクラブ申込書!B45</f>
        <v>0</v>
      </c>
    </row>
    <row r="3" spans="1:26" x14ac:dyDescent="0.2">
      <c r="J3" s="103" t="s">
        <v>95</v>
      </c>
      <c r="K3" s="104" t="str">
        <f>スクラブ申込書!B29&amp;","&amp;スクラブ申込書!D29&amp;","&amp;"刺繍タイプ"&amp;スクラブ申込書!E29&amp;","&amp;"サイズ"&amp;スクラブ申込書!G29</f>
        <v>,,刺繍タイプ,サイズ</v>
      </c>
      <c r="L3" s="104" t="str">
        <f>"単価"&amp;スクラブ申込書!H29&amp;"x"&amp;スクラブ申込書!I29&amp;"枚"</f>
        <v>単価x枚</v>
      </c>
      <c r="M3" s="105" t="str">
        <f>スクラブ申込書!J29</f>
        <v/>
      </c>
      <c r="N3" s="118"/>
      <c r="O3" s="118"/>
      <c r="P3" s="21"/>
      <c r="Q3" s="21"/>
      <c r="R3" s="127"/>
      <c r="S3" s="89"/>
    </row>
    <row r="4" spans="1:26" x14ac:dyDescent="0.2">
      <c r="J4" s="103" t="s">
        <v>96</v>
      </c>
      <c r="K4" s="104" t="str">
        <f>スクラブ申込書!B30&amp;","&amp;スクラブ申込書!D30&amp;","&amp;"刺繍タイプ"&amp;スクラブ申込書!E30&amp;","&amp;"サイズ"&amp;スクラブ申込書!G30</f>
        <v>,,刺繍タイプ,サイズ</v>
      </c>
      <c r="L4" s="104" t="str">
        <f>"単価"&amp;スクラブ申込書!H30&amp;"x"&amp;スクラブ申込書!I30&amp;"枚"</f>
        <v>単価x枚</v>
      </c>
      <c r="M4" s="105" t="str">
        <f>スクラブ申込書!J30</f>
        <v/>
      </c>
      <c r="N4" s="118"/>
      <c r="O4" s="118"/>
      <c r="P4" s="21"/>
      <c r="Q4" s="21"/>
      <c r="R4" s="127"/>
      <c r="S4" s="89"/>
    </row>
    <row r="5" spans="1:26" x14ac:dyDescent="0.2">
      <c r="J5" s="103" t="s">
        <v>97</v>
      </c>
      <c r="K5" s="104" t="str">
        <f>スクラブ申込書!B31&amp;","&amp;スクラブ申込書!D31&amp;","&amp;"刺繍タイプ"&amp;スクラブ申込書!E31&amp;","&amp;"サイズ"&amp;スクラブ申込書!G31</f>
        <v>,,刺繍タイプ,サイズ</v>
      </c>
      <c r="L5" s="104" t="str">
        <f>"単価"&amp;スクラブ申込書!H31&amp;"x"&amp;スクラブ申込書!I31&amp;"枚"</f>
        <v>単価x枚</v>
      </c>
      <c r="M5" s="105" t="str">
        <f>スクラブ申込書!J31</f>
        <v/>
      </c>
      <c r="N5" s="118"/>
      <c r="O5" s="118"/>
      <c r="P5" s="21"/>
      <c r="Q5" s="21"/>
      <c r="R5" s="127"/>
      <c r="S5" s="89"/>
    </row>
    <row r="6" spans="1:26" x14ac:dyDescent="0.2">
      <c r="J6" s="103" t="s">
        <v>98</v>
      </c>
      <c r="K6" s="104" t="str">
        <f>スクラブ申込書!B32&amp;","&amp;スクラブ申込書!D32&amp;","&amp;"刺繍タイプ"&amp;スクラブ申込書!E32&amp;","&amp;"サイズ"&amp;スクラブ申込書!G32</f>
        <v>,,刺繍タイプ,サイズ</v>
      </c>
      <c r="L6" s="104" t="str">
        <f>"単価"&amp;スクラブ申込書!H32&amp;"x"&amp;スクラブ申込書!I32&amp;"枚"</f>
        <v>単価x枚</v>
      </c>
      <c r="M6" s="105" t="str">
        <f>スクラブ申込書!J32</f>
        <v/>
      </c>
      <c r="N6" s="118"/>
      <c r="O6" s="118"/>
      <c r="P6" s="21"/>
      <c r="Q6" s="21"/>
      <c r="R6" s="127"/>
      <c r="S6" s="89"/>
    </row>
    <row r="7" spans="1:26" x14ac:dyDescent="0.2">
      <c r="J7" s="103" t="s">
        <v>99</v>
      </c>
      <c r="K7" s="104" t="str">
        <f>スクラブ申込書!B33&amp;","&amp;スクラブ申込書!D33&amp;","&amp;"刺繍タイプ"&amp;スクラブ申込書!E33&amp;","&amp;"サイズ"&amp;スクラブ申込書!G33</f>
        <v>,,刺繍タイプ,サイズ</v>
      </c>
      <c r="L7" s="104" t="str">
        <f>"単価"&amp;スクラブ申込書!H33&amp;"x"&amp;スクラブ申込書!I33&amp;"枚"</f>
        <v>単価x枚</v>
      </c>
      <c r="M7" s="105" t="str">
        <f>スクラブ申込書!J33</f>
        <v/>
      </c>
      <c r="N7" s="118"/>
      <c r="O7" s="118"/>
      <c r="P7" s="21"/>
      <c r="Q7" s="21"/>
      <c r="R7" s="127"/>
      <c r="S7" s="89"/>
    </row>
    <row r="8" spans="1:26" x14ac:dyDescent="0.2">
      <c r="J8" s="103" t="s">
        <v>100</v>
      </c>
      <c r="K8" s="104" t="str">
        <f>スクラブ申込書!B34&amp;","&amp;スクラブ申込書!D34&amp;","&amp;"刺繍タイプ"&amp;スクラブ申込書!E34&amp;","&amp;"サイズ"&amp;スクラブ申込書!G34</f>
        <v>,,刺繍タイプ,サイズ</v>
      </c>
      <c r="L8" s="104" t="str">
        <f>"単価"&amp;スクラブ申込書!H34&amp;"x"&amp;スクラブ申込書!I34&amp;"枚"</f>
        <v>単価x枚</v>
      </c>
      <c r="M8" s="105" t="str">
        <f>スクラブ申込書!J34</f>
        <v/>
      </c>
      <c r="N8" s="118"/>
      <c r="O8" s="118"/>
      <c r="P8" s="21"/>
      <c r="Q8" s="21"/>
      <c r="R8" s="127"/>
      <c r="S8" s="89"/>
    </row>
    <row r="9" spans="1:26" x14ac:dyDescent="0.2">
      <c r="J9" s="103" t="s">
        <v>101</v>
      </c>
      <c r="K9" s="104" t="str">
        <f>スクラブ申込書!B35&amp;","&amp;スクラブ申込書!D35&amp;","&amp;"刺繍タイプ"&amp;スクラブ申込書!E35&amp;","&amp;"サイズ"&amp;スクラブ申込書!G35</f>
        <v>,,刺繍タイプ,サイズ</v>
      </c>
      <c r="L9" s="104" t="str">
        <f>"単価"&amp;スクラブ申込書!H35&amp;"x"&amp;スクラブ申込書!I35&amp;"枚"</f>
        <v>単価x枚</v>
      </c>
      <c r="M9" s="105" t="str">
        <f>スクラブ申込書!J35</f>
        <v/>
      </c>
      <c r="N9" s="118"/>
      <c r="O9" s="118"/>
      <c r="P9" s="21"/>
      <c r="Q9" s="21"/>
      <c r="R9" s="127"/>
      <c r="S9" s="89"/>
    </row>
    <row r="10" spans="1:26" x14ac:dyDescent="0.2">
      <c r="J10" s="103" t="s">
        <v>102</v>
      </c>
      <c r="K10" s="104" t="str">
        <f>スクラブ申込書!B36&amp;","&amp;スクラブ申込書!D36&amp;","&amp;"刺繍タイプ"&amp;スクラブ申込書!E36&amp;","&amp;"サイズ"&amp;スクラブ申込書!G36</f>
        <v>,,刺繍タイプ,サイズ</v>
      </c>
      <c r="L10" s="104" t="str">
        <f>"単価"&amp;スクラブ申込書!H36&amp;"x"&amp;スクラブ申込書!I36&amp;"枚"</f>
        <v>単価x枚</v>
      </c>
      <c r="M10" s="105" t="str">
        <f>スクラブ申込書!J36</f>
        <v/>
      </c>
      <c r="N10" s="118"/>
      <c r="O10" s="118"/>
      <c r="P10" s="21"/>
      <c r="Q10" s="21"/>
      <c r="R10" s="127"/>
      <c r="S10" s="89"/>
    </row>
    <row r="11" spans="1:26" ht="13.5" thickBot="1" x14ac:dyDescent="0.25">
      <c r="J11" s="106" t="s">
        <v>103</v>
      </c>
      <c r="K11" s="107" t="str">
        <f>スクラブ申込書!B37&amp;","&amp;スクラブ申込書!D37&amp;","&amp;"刺繍タイプ"&amp;スクラブ申込書!E37&amp;","&amp;"サイズ"&amp;スクラブ申込書!G37</f>
        <v>,,刺繍タイプ,サイズ</v>
      </c>
      <c r="L11" s="107" t="str">
        <f>"単価"&amp;スクラブ申込書!H37&amp;"x"&amp;スクラブ申込書!I37&amp;"枚"</f>
        <v>単価x枚</v>
      </c>
      <c r="M11" s="122" t="str">
        <f>スクラブ申込書!J37</f>
        <v/>
      </c>
      <c r="N11" s="118"/>
      <c r="O11" s="118"/>
      <c r="P11" s="21"/>
      <c r="Q11" s="21"/>
      <c r="R11" s="127"/>
      <c r="S11" s="89"/>
    </row>
    <row r="12" spans="1:26" x14ac:dyDescent="0.2">
      <c r="N12" s="21"/>
      <c r="O12" s="21"/>
      <c r="P12" s="21"/>
      <c r="Q12" s="21"/>
      <c r="R12" s="21"/>
    </row>
  </sheetData>
  <sheetProtection algorithmName="SHA-512" hashValue="9uDaI1JlEkCoehD0LFlPumRYWCpjwo7wuqNH7kMt/RefLcesKvHBxWNkEyrNSxw94ApCzzgvcgZDtCeRgwwfLQ==" saltValue="H4MTYaQN3w0Dtpf7/XTGpQ==" spinCount="100000" sheet="1" objects="1" scenario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workbookViewId="0">
      <selection activeCell="A57" sqref="A57"/>
    </sheetView>
  </sheetViews>
  <sheetFormatPr defaultRowHeight="12.75" x14ac:dyDescent="0.2"/>
  <cols>
    <col min="1" max="1" width="25.28515625" bestFit="1" customWidth="1"/>
    <col min="2" max="2" width="23" bestFit="1" customWidth="1"/>
    <col min="3" max="3" width="25.28515625" bestFit="1" customWidth="1"/>
    <col min="4" max="4" width="26.7109375" bestFit="1" customWidth="1"/>
    <col min="5" max="5" width="28.140625" bestFit="1" customWidth="1"/>
    <col min="6" max="6" width="26.7109375" bestFit="1" customWidth="1"/>
  </cols>
  <sheetData>
    <row r="1" spans="1:6" x14ac:dyDescent="0.2">
      <c r="A1" s="217" t="s">
        <v>12</v>
      </c>
      <c r="B1" s="217"/>
      <c r="C1" s="217"/>
      <c r="D1" s="217" t="s">
        <v>13</v>
      </c>
      <c r="E1" s="217"/>
      <c r="F1" s="217"/>
    </row>
    <row r="2" spans="1:6" ht="13.5" thickBot="1" x14ac:dyDescent="0.25">
      <c r="A2" s="22">
        <v>5500</v>
      </c>
      <c r="B2" s="22">
        <v>5500</v>
      </c>
      <c r="C2" s="22">
        <v>4400</v>
      </c>
      <c r="D2" s="22">
        <v>4290</v>
      </c>
      <c r="E2" s="22">
        <v>4290</v>
      </c>
      <c r="F2" s="22">
        <v>3190</v>
      </c>
    </row>
    <row r="3" spans="1:6" ht="13.5" thickBot="1" x14ac:dyDescent="0.25">
      <c r="A3" s="29" t="s">
        <v>73</v>
      </c>
      <c r="B3" s="30" t="s">
        <v>74</v>
      </c>
      <c r="C3" s="30" t="s">
        <v>75</v>
      </c>
      <c r="D3" s="30" t="s">
        <v>76</v>
      </c>
      <c r="E3" s="30" t="s">
        <v>77</v>
      </c>
      <c r="F3" s="31" t="s">
        <v>78</v>
      </c>
    </row>
    <row r="4" spans="1:6" ht="13.5" thickTop="1" x14ac:dyDescent="0.2">
      <c r="A4" s="24" t="s">
        <v>51</v>
      </c>
      <c r="B4" s="21" t="s">
        <v>60</v>
      </c>
      <c r="C4" s="21" t="s">
        <v>51</v>
      </c>
      <c r="D4" s="21" t="s">
        <v>52</v>
      </c>
      <c r="E4" s="21" t="s">
        <v>60</v>
      </c>
      <c r="F4" s="25" t="s">
        <v>66</v>
      </c>
    </row>
    <row r="5" spans="1:6" x14ac:dyDescent="0.2">
      <c r="A5" s="24" t="s">
        <v>52</v>
      </c>
      <c r="B5" s="21" t="s">
        <v>61</v>
      </c>
      <c r="C5" s="21" t="s">
        <v>52</v>
      </c>
      <c r="D5" s="21" t="s">
        <v>53</v>
      </c>
      <c r="E5" s="21" t="s">
        <v>61</v>
      </c>
      <c r="F5" s="25" t="s">
        <v>54</v>
      </c>
    </row>
    <row r="6" spans="1:6" x14ac:dyDescent="0.2">
      <c r="A6" s="24" t="s">
        <v>53</v>
      </c>
      <c r="B6" s="21" t="s">
        <v>62</v>
      </c>
      <c r="C6" s="21" t="s">
        <v>66</v>
      </c>
      <c r="D6" s="21" t="s">
        <v>54</v>
      </c>
      <c r="E6" s="21" t="s">
        <v>62</v>
      </c>
      <c r="F6" s="25" t="s">
        <v>67</v>
      </c>
    </row>
    <row r="7" spans="1:6" x14ac:dyDescent="0.2">
      <c r="A7" s="24" t="s">
        <v>54</v>
      </c>
      <c r="B7" s="21" t="s">
        <v>63</v>
      </c>
      <c r="C7" s="21" t="s">
        <v>54</v>
      </c>
      <c r="D7" s="21" t="s">
        <v>55</v>
      </c>
      <c r="E7" s="21" t="s">
        <v>63</v>
      </c>
      <c r="F7" s="25" t="s">
        <v>55</v>
      </c>
    </row>
    <row r="8" spans="1:6" x14ac:dyDescent="0.2">
      <c r="A8" s="24" t="s">
        <v>55</v>
      </c>
      <c r="B8" s="21" t="s">
        <v>64</v>
      </c>
      <c r="C8" s="21" t="s">
        <v>67</v>
      </c>
      <c r="D8" s="21" t="s">
        <v>56</v>
      </c>
      <c r="E8" s="21" t="s">
        <v>64</v>
      </c>
      <c r="F8" s="25" t="s">
        <v>68</v>
      </c>
    </row>
    <row r="9" spans="1:6" x14ac:dyDescent="0.2">
      <c r="A9" s="24" t="s">
        <v>56</v>
      </c>
      <c r="B9" s="21" t="s">
        <v>65</v>
      </c>
      <c r="C9" s="21" t="s">
        <v>55</v>
      </c>
      <c r="D9" s="21" t="s">
        <v>57</v>
      </c>
      <c r="E9" s="21" t="s">
        <v>65</v>
      </c>
      <c r="F9" s="25" t="s">
        <v>62</v>
      </c>
    </row>
    <row r="10" spans="1:6" x14ac:dyDescent="0.2">
      <c r="A10" s="24" t="s">
        <v>57</v>
      </c>
      <c r="B10" s="130" t="s">
        <v>126</v>
      </c>
      <c r="C10" s="21" t="s">
        <v>68</v>
      </c>
      <c r="D10" s="21" t="s">
        <v>58</v>
      </c>
      <c r="E10" s="21" t="s">
        <v>128</v>
      </c>
      <c r="F10" s="25" t="s">
        <v>59</v>
      </c>
    </row>
    <row r="11" spans="1:6" x14ac:dyDescent="0.2">
      <c r="A11" s="24" t="s">
        <v>58</v>
      </c>
      <c r="B11" s="130" t="s">
        <v>127</v>
      </c>
      <c r="C11" s="21" t="s">
        <v>62</v>
      </c>
      <c r="D11" s="21" t="s">
        <v>59</v>
      </c>
      <c r="E11" s="21" t="s">
        <v>129</v>
      </c>
      <c r="F11" s="25" t="s">
        <v>69</v>
      </c>
    </row>
    <row r="12" spans="1:6" x14ac:dyDescent="0.2">
      <c r="A12" s="24" t="s">
        <v>59</v>
      </c>
      <c r="B12" s="21"/>
      <c r="C12" s="21" t="s">
        <v>59</v>
      </c>
      <c r="D12" s="21"/>
      <c r="E12" s="21"/>
      <c r="F12" s="25" t="s">
        <v>70</v>
      </c>
    </row>
    <row r="13" spans="1:6" x14ac:dyDescent="0.2">
      <c r="A13" s="24"/>
      <c r="B13" s="21"/>
      <c r="C13" s="21" t="s">
        <v>69</v>
      </c>
      <c r="D13" s="21"/>
      <c r="E13" s="21"/>
      <c r="F13" s="25" t="s">
        <v>71</v>
      </c>
    </row>
    <row r="14" spans="1:6" ht="13.5" thickBot="1" x14ac:dyDescent="0.25">
      <c r="A14" s="26"/>
      <c r="B14" s="27"/>
      <c r="C14" s="27" t="s">
        <v>70</v>
      </c>
      <c r="D14" s="27"/>
      <c r="E14" s="27"/>
      <c r="F14" s="28"/>
    </row>
    <row r="15" spans="1:6" ht="13.5" thickBot="1" x14ac:dyDescent="0.25">
      <c r="A15" s="29" t="s">
        <v>73</v>
      </c>
      <c r="B15" s="30" t="s">
        <v>74</v>
      </c>
      <c r="C15" s="30" t="s">
        <v>75</v>
      </c>
      <c r="D15" s="30" t="s">
        <v>76</v>
      </c>
      <c r="E15" s="30" t="s">
        <v>77</v>
      </c>
      <c r="F15" s="31" t="s">
        <v>78</v>
      </c>
    </row>
    <row r="16" spans="1:6" ht="13.5" thickTop="1" x14ac:dyDescent="0.2">
      <c r="A16" t="s">
        <v>45</v>
      </c>
      <c r="B16" t="s">
        <v>45</v>
      </c>
      <c r="C16" t="s">
        <v>45</v>
      </c>
      <c r="D16" s="21" t="s">
        <v>109</v>
      </c>
      <c r="E16" s="21" t="s">
        <v>109</v>
      </c>
      <c r="F16" s="21" t="s">
        <v>109</v>
      </c>
    </row>
    <row r="17" spans="1:6" x14ac:dyDescent="0.2">
      <c r="A17" t="s">
        <v>46</v>
      </c>
      <c r="B17" t="s">
        <v>46</v>
      </c>
      <c r="C17" t="s">
        <v>46</v>
      </c>
      <c r="D17" s="21"/>
      <c r="E17" s="21"/>
      <c r="F17" s="21"/>
    </row>
    <row r="18" spans="1:6" x14ac:dyDescent="0.2">
      <c r="A18" t="s">
        <v>107</v>
      </c>
      <c r="B18" t="s">
        <v>107</v>
      </c>
      <c r="C18" t="s">
        <v>107</v>
      </c>
      <c r="D18" s="21"/>
      <c r="E18" s="21"/>
      <c r="F18" s="21"/>
    </row>
    <row r="19" spans="1:6" x14ac:dyDescent="0.2">
      <c r="A19" t="s">
        <v>47</v>
      </c>
      <c r="B19" t="s">
        <v>47</v>
      </c>
      <c r="C19" t="s">
        <v>47</v>
      </c>
      <c r="D19" s="21"/>
      <c r="E19" s="21"/>
      <c r="F19" s="21"/>
    </row>
    <row r="20" spans="1:6" x14ac:dyDescent="0.2">
      <c r="A20" s="21"/>
      <c r="B20" s="21"/>
      <c r="C20" s="21"/>
      <c r="D20" s="21"/>
      <c r="E20" s="21"/>
      <c r="F20" s="21"/>
    </row>
    <row r="21" spans="1:6" x14ac:dyDescent="0.2">
      <c r="A21" s="21"/>
      <c r="B21" s="21"/>
      <c r="C21" s="21"/>
      <c r="D21" s="21"/>
      <c r="E21" s="21"/>
      <c r="F21" s="21"/>
    </row>
    <row r="22" spans="1:6" x14ac:dyDescent="0.2">
      <c r="A22" s="21"/>
      <c r="B22" s="21"/>
      <c r="C22" s="21"/>
      <c r="D22" s="21"/>
      <c r="E22" s="21"/>
      <c r="F22" s="21"/>
    </row>
    <row r="23" spans="1:6" ht="13.5" thickBot="1" x14ac:dyDescent="0.25"/>
    <row r="24" spans="1:6" x14ac:dyDescent="0.2">
      <c r="A24" s="23" t="s">
        <v>73</v>
      </c>
      <c r="B24" s="32">
        <v>5500</v>
      </c>
      <c r="C24" t="s">
        <v>45</v>
      </c>
      <c r="D24" t="s">
        <v>46</v>
      </c>
      <c r="E24" t="s">
        <v>107</v>
      </c>
      <c r="F24" t="s">
        <v>47</v>
      </c>
    </row>
    <row r="25" spans="1:6" x14ac:dyDescent="0.2">
      <c r="A25" s="33" t="s">
        <v>74</v>
      </c>
      <c r="B25" s="25">
        <v>5500</v>
      </c>
      <c r="C25" t="s">
        <v>45</v>
      </c>
      <c r="D25" t="s">
        <v>46</v>
      </c>
      <c r="E25" t="s">
        <v>107</v>
      </c>
      <c r="F25" t="s">
        <v>47</v>
      </c>
    </row>
    <row r="26" spans="1:6" x14ac:dyDescent="0.2">
      <c r="A26" s="33" t="s">
        <v>75</v>
      </c>
      <c r="B26" s="25">
        <v>4400</v>
      </c>
      <c r="C26" t="s">
        <v>45</v>
      </c>
      <c r="D26" t="s">
        <v>46</v>
      </c>
      <c r="E26" t="s">
        <v>107</v>
      </c>
      <c r="F26" t="s">
        <v>47</v>
      </c>
    </row>
    <row r="27" spans="1:6" x14ac:dyDescent="0.2">
      <c r="A27" s="33" t="s">
        <v>76</v>
      </c>
      <c r="B27" s="25">
        <v>4290</v>
      </c>
      <c r="C27" s="86" t="s">
        <v>109</v>
      </c>
    </row>
    <row r="28" spans="1:6" x14ac:dyDescent="0.2">
      <c r="A28" s="33" t="s">
        <v>77</v>
      </c>
      <c r="B28" s="25">
        <v>4290</v>
      </c>
      <c r="C28" s="86" t="s">
        <v>109</v>
      </c>
    </row>
    <row r="29" spans="1:6" ht="13.5" thickBot="1" x14ac:dyDescent="0.25">
      <c r="A29" s="34" t="s">
        <v>78</v>
      </c>
      <c r="B29" s="28">
        <v>3190</v>
      </c>
      <c r="C29" s="86" t="s">
        <v>109</v>
      </c>
    </row>
    <row r="32" spans="1:6" x14ac:dyDescent="0.2">
      <c r="A32" s="20" t="s">
        <v>8</v>
      </c>
      <c r="B32" s="20" t="s">
        <v>14</v>
      </c>
    </row>
    <row r="33" spans="1:4" x14ac:dyDescent="0.2">
      <c r="A33" s="20" t="s">
        <v>45</v>
      </c>
      <c r="B33" s="35">
        <v>1100</v>
      </c>
    </row>
    <row r="34" spans="1:4" x14ac:dyDescent="0.2">
      <c r="A34" s="20" t="s">
        <v>46</v>
      </c>
      <c r="B34" s="35">
        <v>1100</v>
      </c>
    </row>
    <row r="35" spans="1:4" x14ac:dyDescent="0.2">
      <c r="A35" s="20" t="s">
        <v>107</v>
      </c>
      <c r="B35" s="35">
        <v>1100</v>
      </c>
    </row>
    <row r="36" spans="1:4" x14ac:dyDescent="0.2">
      <c r="A36" s="20" t="s">
        <v>47</v>
      </c>
      <c r="B36" s="35">
        <v>1100</v>
      </c>
    </row>
    <row r="38" spans="1:4" ht="13.5" thickBot="1" x14ac:dyDescent="0.25"/>
    <row r="39" spans="1:4" x14ac:dyDescent="0.2">
      <c r="A39" s="38" t="s">
        <v>123</v>
      </c>
      <c r="B39" s="39">
        <v>1045</v>
      </c>
      <c r="D39" s="62" t="s">
        <v>92</v>
      </c>
    </row>
    <row r="40" spans="1:4" ht="13.5" thickBot="1" x14ac:dyDescent="0.25">
      <c r="A40" s="40" t="s">
        <v>124</v>
      </c>
      <c r="B40" s="41">
        <v>0</v>
      </c>
      <c r="D40" s="63" t="s">
        <v>130</v>
      </c>
    </row>
    <row r="41" spans="1:4" ht="13.5" thickBot="1" x14ac:dyDescent="0.25">
      <c r="D41" s="87" t="s">
        <v>93</v>
      </c>
    </row>
    <row r="42" spans="1:4" x14ac:dyDescent="0.2">
      <c r="A42" s="47" t="s">
        <v>22</v>
      </c>
    </row>
    <row r="43" spans="1:4" x14ac:dyDescent="0.2">
      <c r="A43" s="45" t="s">
        <v>23</v>
      </c>
    </row>
    <row r="44" spans="1:4" x14ac:dyDescent="0.2">
      <c r="A44" s="45" t="s">
        <v>24</v>
      </c>
    </row>
    <row r="45" spans="1:4" ht="13.5" thickBot="1" x14ac:dyDescent="0.25">
      <c r="A45" s="46" t="s">
        <v>25</v>
      </c>
    </row>
    <row r="46" spans="1:4" ht="13.5" thickBot="1" x14ac:dyDescent="0.25"/>
    <row r="47" spans="1:4" x14ac:dyDescent="0.2">
      <c r="A47" s="62" t="s">
        <v>0</v>
      </c>
    </row>
    <row r="48" spans="1:4" x14ac:dyDescent="0.2">
      <c r="A48" s="63" t="s">
        <v>3</v>
      </c>
    </row>
    <row r="49" spans="1:1" x14ac:dyDescent="0.2">
      <c r="A49" s="64" t="s">
        <v>4</v>
      </c>
    </row>
    <row r="50" spans="1:1" x14ac:dyDescent="0.2">
      <c r="A50" s="64" t="s">
        <v>5</v>
      </c>
    </row>
    <row r="51" spans="1:1" x14ac:dyDescent="0.2">
      <c r="A51" s="64" t="s">
        <v>6</v>
      </c>
    </row>
    <row r="52" spans="1:1" x14ac:dyDescent="0.2">
      <c r="A52" s="64" t="s">
        <v>7</v>
      </c>
    </row>
    <row r="53" spans="1:1" x14ac:dyDescent="0.2">
      <c r="A53" s="64" t="s">
        <v>86</v>
      </c>
    </row>
    <row r="54" spans="1:1" x14ac:dyDescent="0.2">
      <c r="A54" s="64" t="s">
        <v>87</v>
      </c>
    </row>
    <row r="55" spans="1:1" ht="13.5" thickBot="1" x14ac:dyDescent="0.25">
      <c r="A55" s="65" t="s">
        <v>88</v>
      </c>
    </row>
  </sheetData>
  <sheetProtection algorithmName="SHA-512" hashValue="Eh1hlfTMSmNpq1U2QZCR0LyIeWlAJlbH/AtVqvjSdfJOXzu+2s7r2WsZqTkG+VEgmX5SI3u4XblUI8mfatJR4w==" saltValue="kNCI+my9I6V79ijdmI1T5w==" spinCount="100000" sheet="1" formatCells="0" formatColumns="0" formatRows="0" insertColumns="0" insertRows="0" insertHyperlinks="0" deleteColumns="0" deleteRows="0" sort="0" autoFilter="0" pivotTables="0"/>
  <mergeCells count="2">
    <mergeCell ref="A1:C1"/>
    <mergeCell ref="D1:F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スクラブ申込書</vt:lpstr>
      <vt:lpstr>発注用</vt:lpstr>
      <vt:lpstr>作業用</vt:lpstr>
      <vt:lpstr>スクラブ申込書!Print_Area</vt:lpstr>
      <vt:lpstr>スクラブ</vt:lpstr>
      <vt:lpstr>スクラブMZ0018</vt:lpstr>
      <vt:lpstr>スクラブMZ0018A</vt:lpstr>
      <vt:lpstr>スクラブMZ0092</vt:lpstr>
      <vt:lpstr>スクラブパンツ</vt:lpstr>
      <vt:lpstr>スクラブパンツMZ0019</vt:lpstr>
      <vt:lpstr>スクラブパンツMZ0019A</vt:lpstr>
      <vt:lpstr>スクラブパンツMZ0093</vt:lpstr>
      <vt:lpstr>刺繍タイプ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ikeshita</dc:creator>
  <cp:lastModifiedBy>ikeshita</cp:lastModifiedBy>
  <cp:lastPrinted>2020-08-16T23:45:32Z</cp:lastPrinted>
  <dcterms:created xsi:type="dcterms:W3CDTF">2023-12-26T02:36:43Z</dcterms:created>
  <dcterms:modified xsi:type="dcterms:W3CDTF">2023-12-26T02:46:12Z</dcterms:modified>
  <cp:contentStatus/>
</cp:coreProperties>
</file>